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700"/>
  </bookViews>
  <sheets>
    <sheet name="Platná ZÚ" sheetId="1" r:id="rId1"/>
  </sheets>
  <definedNames>
    <definedName name="b">#REF!</definedName>
    <definedName name="_xlnm.Print_Titles" localSheetId="0">'Platná ZÚ'!$1:$2</definedName>
    <definedName name="_xlnm.Print_Area" localSheetId="0">'Platná ZÚ'!$A$1:$W$356</definedName>
  </definedNames>
  <calcPr calcId="145621"/>
</workbook>
</file>

<file path=xl/calcChain.xml><?xml version="1.0" encoding="utf-8"?>
<calcChain xmlns="http://schemas.openxmlformats.org/spreadsheetml/2006/main">
  <c r="W81" i="1" l="1"/>
  <c r="W104" i="1"/>
  <c r="W285" i="1" l="1"/>
  <c r="M104" i="1" l="1"/>
  <c r="L104" i="1"/>
  <c r="H210" i="1"/>
  <c r="K210" i="1" s="1"/>
  <c r="K22" i="1"/>
  <c r="W208" i="1"/>
  <c r="L208" i="1"/>
  <c r="K109" i="1"/>
  <c r="K201" i="1"/>
  <c r="W256" i="1"/>
  <c r="K118" i="1"/>
  <c r="K240" i="1"/>
  <c r="L238" i="1"/>
  <c r="K237" i="1"/>
  <c r="K303" i="1"/>
  <c r="K151" i="1"/>
  <c r="H15" i="1"/>
  <c r="K15" i="1" s="1"/>
  <c r="L39" i="1"/>
  <c r="L38" i="1"/>
  <c r="W269" i="1"/>
  <c r="L269" i="1"/>
  <c r="M269" i="1" s="1"/>
  <c r="K314" i="1"/>
  <c r="K147" i="1"/>
  <c r="K37" i="1"/>
  <c r="L10" i="1"/>
  <c r="L13" i="1"/>
  <c r="L24" i="1"/>
  <c r="L29" i="1"/>
  <c r="L40" i="1"/>
  <c r="L45" i="1"/>
  <c r="L61" i="1"/>
  <c r="L77" i="1"/>
  <c r="L78" i="1"/>
  <c r="L79" i="1"/>
  <c r="L82" i="1"/>
  <c r="M82" i="1" s="1"/>
  <c r="L84" i="1"/>
  <c r="L89" i="1"/>
  <c r="L95" i="1"/>
  <c r="L105" i="1"/>
  <c r="L107" i="1"/>
  <c r="L114" i="1"/>
  <c r="L115" i="1"/>
  <c r="L135" i="1"/>
  <c r="L150" i="1"/>
  <c r="L153" i="1"/>
  <c r="L160" i="1"/>
  <c r="L161" i="1"/>
  <c r="L163" i="1"/>
  <c r="L164" i="1"/>
  <c r="L199" i="1"/>
  <c r="K209" i="1"/>
  <c r="L211" i="1"/>
  <c r="L212" i="1"/>
  <c r="L214" i="1"/>
  <c r="L221" i="1"/>
  <c r="L230" i="1"/>
  <c r="M235" i="1"/>
  <c r="L236" i="1"/>
  <c r="M236" i="1" s="1"/>
  <c r="L239" i="1"/>
  <c r="L247" i="1"/>
  <c r="L250" i="1"/>
  <c r="L262" i="1"/>
  <c r="L267" i="1"/>
  <c r="L291" i="1"/>
  <c r="L296" i="1"/>
  <c r="H302" i="1"/>
  <c r="L302" i="1" s="1"/>
  <c r="L308" i="1"/>
  <c r="L310" i="1"/>
  <c r="L316" i="1"/>
  <c r="L319" i="1"/>
  <c r="L328" i="1"/>
  <c r="H5" i="1"/>
  <c r="H11" i="1"/>
  <c r="H12" i="1"/>
  <c r="K12" i="1" s="1"/>
  <c r="H14" i="1"/>
  <c r="H17" i="1"/>
  <c r="H21" i="1"/>
  <c r="K21" i="1" s="1"/>
  <c r="H28" i="1"/>
  <c r="K28" i="1" s="1"/>
  <c r="H40" i="1"/>
  <c r="H46" i="1"/>
  <c r="H59" i="1"/>
  <c r="K59" i="1" s="1"/>
  <c r="H62" i="1"/>
  <c r="H75" i="1"/>
  <c r="K75" i="1" s="1"/>
  <c r="H83" i="1"/>
  <c r="K83" i="1" s="1"/>
  <c r="H85" i="1"/>
  <c r="K85" i="1" s="1"/>
  <c r="H86" i="1"/>
  <c r="H87" i="1"/>
  <c r="H88" i="1"/>
  <c r="K88" i="1" s="1"/>
  <c r="H90" i="1"/>
  <c r="K90" i="1" s="1"/>
  <c r="H91" i="1"/>
  <c r="H100" i="1"/>
  <c r="H105" i="1"/>
  <c r="H106" i="1"/>
  <c r="K106" i="1" s="1"/>
  <c r="H111" i="1"/>
  <c r="H113" i="1"/>
  <c r="H115" i="1"/>
  <c r="H116" i="1"/>
  <c r="K116" i="1" s="1"/>
  <c r="H119" i="1"/>
  <c r="K119" i="1" s="1"/>
  <c r="H125" i="1"/>
  <c r="H126" i="1"/>
  <c r="H127" i="1"/>
  <c r="H134" i="1"/>
  <c r="K134" i="1" s="1"/>
  <c r="H136" i="1"/>
  <c r="K136" i="1" s="1"/>
  <c r="H154" i="1"/>
  <c r="H155" i="1"/>
  <c r="H157" i="1"/>
  <c r="H158" i="1"/>
  <c r="H159" i="1"/>
  <c r="K159" i="1" s="1"/>
  <c r="H163" i="1"/>
  <c r="H193" i="1"/>
  <c r="H194" i="1"/>
  <c r="H195" i="1"/>
  <c r="H196" i="1"/>
  <c r="K196" i="1" s="1"/>
  <c r="H197" i="1"/>
  <c r="K197" i="1" s="1"/>
  <c r="H198" i="1"/>
  <c r="K198" i="1" s="1"/>
  <c r="H200" i="1"/>
  <c r="H204" i="1"/>
  <c r="H215" i="1"/>
  <c r="K215" i="1" s="1"/>
  <c r="H216" i="1"/>
  <c r="K216" i="1" s="1"/>
  <c r="H218" i="1"/>
  <c r="K218" i="1" s="1"/>
  <c r="H219" i="1"/>
  <c r="H220" i="1"/>
  <c r="H224" i="1"/>
  <c r="H225" i="1"/>
  <c r="K225" i="1" s="1"/>
  <c r="H226" i="1"/>
  <c r="H236" i="1"/>
  <c r="H241" i="1"/>
  <c r="K241" i="1" s="1"/>
  <c r="H254" i="1"/>
  <c r="K254" i="1" s="1"/>
  <c r="H255" i="1"/>
  <c r="H257" i="1"/>
  <c r="H259" i="1"/>
  <c r="H260" i="1"/>
  <c r="K260" i="1" s="1"/>
  <c r="H264" i="1"/>
  <c r="K264" i="1" s="1"/>
  <c r="H265" i="1"/>
  <c r="K265" i="1" s="1"/>
  <c r="H266" i="1"/>
  <c r="K266" i="1" s="1"/>
  <c r="H268" i="1"/>
  <c r="K268" i="1" s="1"/>
  <c r="H291" i="1"/>
  <c r="H292" i="1"/>
  <c r="H293" i="1"/>
  <c r="H301" i="1"/>
  <c r="H311" i="1"/>
  <c r="H313" i="1"/>
  <c r="H315" i="1"/>
  <c r="H320" i="1"/>
  <c r="H325" i="1"/>
  <c r="K325" i="1" s="1"/>
  <c r="H327" i="1"/>
  <c r="K327" i="1" s="1"/>
  <c r="H338" i="1"/>
  <c r="K10" i="1"/>
  <c r="K13" i="1"/>
  <c r="K24" i="1"/>
  <c r="K29" i="1"/>
  <c r="K44" i="1"/>
  <c r="K45" i="1"/>
  <c r="K49" i="1"/>
  <c r="K61" i="1"/>
  <c r="K63" i="1"/>
  <c r="K76" i="1"/>
  <c r="K84" i="1"/>
  <c r="K89" i="1"/>
  <c r="K95" i="1"/>
  <c r="K98" i="1"/>
  <c r="K103" i="1"/>
  <c r="K107" i="1"/>
  <c r="K114" i="1"/>
  <c r="K117" i="1"/>
  <c r="K122" i="1"/>
  <c r="K124" i="1"/>
  <c r="K135" i="1"/>
  <c r="K137" i="1"/>
  <c r="K150" i="1"/>
  <c r="K160" i="1"/>
  <c r="K164" i="1"/>
  <c r="K182" i="1"/>
  <c r="K187" i="1"/>
  <c r="K199" i="1"/>
  <c r="K205" i="1"/>
  <c r="K213" i="1"/>
  <c r="K227" i="1"/>
  <c r="K230" i="1"/>
  <c r="K239" i="1"/>
  <c r="K244" i="1"/>
  <c r="K250" i="1"/>
  <c r="K267" i="1"/>
  <c r="K294" i="1"/>
  <c r="K297" i="1"/>
  <c r="K304" i="1"/>
  <c r="K308" i="1"/>
  <c r="K309" i="1"/>
  <c r="K310" i="1"/>
  <c r="K312" i="1"/>
  <c r="K316" i="1"/>
  <c r="L318" i="1"/>
  <c r="K318" i="1" s="1"/>
  <c r="K319" i="1"/>
  <c r="K321" i="1"/>
  <c r="K326" i="1"/>
  <c r="K328" i="1"/>
  <c r="L102" i="1"/>
  <c r="W312" i="1"/>
  <c r="L242" i="1"/>
  <c r="W173" i="1"/>
  <c r="W249" i="1"/>
  <c r="L232" i="1"/>
  <c r="M232" i="1" s="1"/>
  <c r="L9" i="1"/>
  <c r="M9" i="1" s="1"/>
  <c r="L248" i="1"/>
  <c r="L326" i="1"/>
  <c r="L205" i="1"/>
  <c r="W309" i="1"/>
  <c r="W281" i="1"/>
  <c r="W171" i="1"/>
  <c r="W315" i="1"/>
  <c r="W84" i="1"/>
  <c r="W6" i="1"/>
  <c r="W236" i="1"/>
  <c r="W235" i="1"/>
  <c r="W311" i="1"/>
  <c r="W78" i="1"/>
  <c r="W27" i="1"/>
  <c r="M309" i="1"/>
  <c r="L27" i="1"/>
  <c r="L300" i="1"/>
  <c r="W335" i="1"/>
  <c r="W334" i="1"/>
  <c r="W333" i="1"/>
  <c r="W328" i="1"/>
  <c r="W319" i="1"/>
  <c r="W318" i="1"/>
  <c r="W316" i="1"/>
  <c r="W310" i="1"/>
  <c r="W308" i="1"/>
  <c r="W306" i="1"/>
  <c r="W291" i="1"/>
  <c r="W275" i="1"/>
  <c r="W274" i="1"/>
  <c r="W272" i="1"/>
  <c r="W262" i="1"/>
  <c r="W247" i="1"/>
  <c r="W244" i="1"/>
  <c r="W230" i="1"/>
  <c r="W229" i="1"/>
  <c r="W221" i="1"/>
  <c r="W214" i="1"/>
  <c r="W213" i="1"/>
  <c r="W211" i="1"/>
  <c r="W188" i="1"/>
  <c r="W187" i="1"/>
  <c r="W181" i="1"/>
  <c r="W168" i="1"/>
  <c r="W164" i="1"/>
  <c r="W163" i="1"/>
  <c r="W156" i="1"/>
  <c r="W153" i="1"/>
  <c r="W142" i="1"/>
  <c r="W140" i="1"/>
  <c r="W135" i="1"/>
  <c r="W130" i="1"/>
  <c r="W123" i="1"/>
  <c r="W122" i="1"/>
  <c r="W120" i="1"/>
  <c r="W114" i="1"/>
  <c r="W89" i="1"/>
  <c r="W82" i="1"/>
  <c r="W73" i="1"/>
  <c r="W77" i="1"/>
  <c r="W76" i="1"/>
  <c r="W69" i="1"/>
  <c r="W67" i="1"/>
  <c r="W63" i="1"/>
  <c r="W51" i="1"/>
  <c r="W49" i="1"/>
  <c r="W29" i="1"/>
  <c r="W26" i="1"/>
  <c r="W25" i="1"/>
  <c r="W24" i="1"/>
  <c r="W19" i="1"/>
  <c r="W18" i="1"/>
  <c r="W13" i="1"/>
  <c r="W10" i="1"/>
  <c r="L173" i="1"/>
  <c r="W3" i="1"/>
  <c r="L6" i="1"/>
  <c r="L26" i="1"/>
  <c r="L73" i="1"/>
  <c r="L76" i="1"/>
  <c r="L51" i="1"/>
  <c r="M318" i="1"/>
  <c r="M156" i="1"/>
  <c r="L25" i="1"/>
  <c r="L275" i="1"/>
  <c r="M275" i="1" s="1"/>
  <c r="L274" i="1"/>
  <c r="M274" i="1" s="1"/>
  <c r="M244" i="1"/>
  <c r="L244" i="1"/>
  <c r="L80" i="1"/>
  <c r="L168" i="1"/>
  <c r="M168" i="1" s="1"/>
  <c r="M69" i="1"/>
  <c r="M10" i="1"/>
  <c r="M13" i="1"/>
  <c r="M16" i="1"/>
  <c r="M18" i="1"/>
  <c r="M19" i="1"/>
  <c r="M24" i="1"/>
  <c r="M29" i="1"/>
  <c r="M30" i="1"/>
  <c r="M32" i="1"/>
  <c r="M33" i="1"/>
  <c r="M35" i="1"/>
  <c r="M40" i="1"/>
  <c r="M42" i="1"/>
  <c r="M43" i="1"/>
  <c r="M45" i="1"/>
  <c r="M61" i="1"/>
  <c r="M63" i="1"/>
  <c r="M64" i="1"/>
  <c r="M71" i="1"/>
  <c r="M77" i="1"/>
  <c r="M95" i="1"/>
  <c r="M98" i="1"/>
  <c r="M99" i="1"/>
  <c r="M107" i="1"/>
  <c r="M115" i="1"/>
  <c r="M122" i="1"/>
  <c r="M123" i="1"/>
  <c r="M132" i="1"/>
  <c r="M133" i="1"/>
  <c r="M135" i="1"/>
  <c r="M137" i="1"/>
  <c r="M138" i="1"/>
  <c r="M139" i="1"/>
  <c r="M141" i="1"/>
  <c r="M150" i="1"/>
  <c r="M153" i="1"/>
  <c r="M160" i="1"/>
  <c r="M161" i="1"/>
  <c r="M163" i="1"/>
  <c r="M166" i="1"/>
  <c r="M167" i="1"/>
  <c r="M175" i="1"/>
  <c r="M176" i="1"/>
  <c r="M180" i="1"/>
  <c r="M181" i="1"/>
  <c r="M183" i="1"/>
  <c r="M184" i="1"/>
  <c r="M185" i="1"/>
  <c r="M186" i="1"/>
  <c r="M187" i="1"/>
  <c r="M188" i="1"/>
  <c r="M193" i="1"/>
  <c r="M194" i="1"/>
  <c r="M199" i="1"/>
  <c r="M209" i="1"/>
  <c r="M211" i="1"/>
  <c r="M221" i="1"/>
  <c r="M227" i="1"/>
  <c r="M228" i="1"/>
  <c r="M230" i="1"/>
  <c r="M239" i="1"/>
  <c r="M247" i="1"/>
  <c r="M250" i="1"/>
  <c r="M251" i="1"/>
  <c r="M262" i="1"/>
  <c r="M267" i="1"/>
  <c r="M272" i="1"/>
  <c r="M279" i="1"/>
  <c r="M280" i="1"/>
  <c r="M283" i="1"/>
  <c r="M284" i="1"/>
  <c r="M286" i="1"/>
  <c r="M287" i="1"/>
  <c r="M288" i="1"/>
  <c r="M289" i="1"/>
  <c r="M291" i="1"/>
  <c r="M296" i="1"/>
  <c r="M304" i="1"/>
  <c r="M305" i="1"/>
  <c r="M308" i="1"/>
  <c r="M310" i="1"/>
  <c r="M316" i="1"/>
  <c r="M317" i="1"/>
  <c r="M319" i="1"/>
  <c r="M323" i="1"/>
  <c r="M324" i="1"/>
  <c r="M328" i="1"/>
  <c r="M330" i="1"/>
  <c r="M331" i="1"/>
  <c r="M332" i="1"/>
  <c r="M333" i="1"/>
  <c r="M334" i="1"/>
  <c r="M335" i="1"/>
  <c r="L213" i="1"/>
  <c r="L209" i="1"/>
  <c r="L16" i="1"/>
  <c r="L18" i="1"/>
  <c r="L19" i="1"/>
  <c r="L30" i="1"/>
  <c r="L31" i="1"/>
  <c r="L32" i="1"/>
  <c r="L33" i="1"/>
  <c r="L34" i="1"/>
  <c r="L35" i="1"/>
  <c r="L42" i="1"/>
  <c r="L43" i="1"/>
  <c r="L63" i="1"/>
  <c r="L64" i="1"/>
  <c r="L71" i="1"/>
  <c r="L67" i="1"/>
  <c r="L69" i="1"/>
  <c r="L98" i="1"/>
  <c r="L99" i="1"/>
  <c r="L122" i="1"/>
  <c r="L123" i="1"/>
  <c r="L130" i="1"/>
  <c r="L132" i="1"/>
  <c r="L133" i="1"/>
  <c r="L137" i="1"/>
  <c r="L138" i="1"/>
  <c r="L139" i="1"/>
  <c r="L141" i="1"/>
  <c r="L166" i="1"/>
  <c r="L167" i="1"/>
  <c r="L175" i="1"/>
  <c r="L176" i="1"/>
  <c r="L180" i="1"/>
  <c r="L181" i="1"/>
  <c r="L183" i="1"/>
  <c r="L184" i="1"/>
  <c r="L185" i="1"/>
  <c r="L186" i="1"/>
  <c r="L187" i="1"/>
  <c r="L188" i="1"/>
  <c r="L193" i="1"/>
  <c r="L194" i="1"/>
  <c r="L227" i="1"/>
  <c r="L228" i="1"/>
  <c r="L251" i="1"/>
  <c r="L252" i="1"/>
  <c r="L272" i="1"/>
  <c r="L279" i="1"/>
  <c r="L280" i="1"/>
  <c r="L283" i="1"/>
  <c r="L284" i="1"/>
  <c r="L286" i="1"/>
  <c r="L287" i="1"/>
  <c r="L288" i="1"/>
  <c r="L289" i="1"/>
  <c r="L304" i="1"/>
  <c r="L305" i="1"/>
  <c r="L317" i="1"/>
  <c r="L323" i="1"/>
  <c r="L324" i="1"/>
  <c r="L330" i="1"/>
  <c r="L331" i="1"/>
  <c r="L332" i="1"/>
  <c r="L333" i="1"/>
  <c r="L334" i="1"/>
  <c r="L335" i="1"/>
  <c r="M84" i="1"/>
  <c r="M78" i="1"/>
  <c r="K87" i="1"/>
  <c r="K302" i="1" l="1"/>
</calcChain>
</file>

<file path=xl/comments1.xml><?xml version="1.0" encoding="utf-8"?>
<comments xmlns="http://schemas.openxmlformats.org/spreadsheetml/2006/main">
  <authors>
    <author>Ing. Jiří Procházka</author>
    <author>jelinkovai</author>
    <author>Jelínková Iva</author>
    <author>george</author>
    <author>Ing. Iva Jelínková</author>
  </authors>
  <commentList>
    <comment ref="B6" authorId="0">
      <text>
        <r>
          <rPr>
            <b/>
            <sz val="8"/>
            <color indexed="81"/>
            <rFont val="Tahoma"/>
            <family val="2"/>
            <charset val="238"/>
          </rPr>
          <t>K.Ú. Luková u Přerova, Císařov, Citov, Tovačov, Troubky n/B., Rokytnice u Přerova, Henčlov, Dluhonice, Přerov, Bochoř, Lověšice u Přerova, Věžky u Přerova, Vlkoš u Přerova, Kozlovice u Přerova, Prosenice, Lýsky, Popovice u Přerova, Grymov, Proseničky, Radslavice u Přerova, Osek n/B., Sušice u Přerova, Oldřichov na Moravě, Nové Dvory n/B., Lipník n/B., Týn n/B., Jezernice, Slavíč, Klokočí, Drahotuše, Hranice, Teplice n/B., Ústí, Černotín, Skalička u Hranic, Zámrsky, Špičky, Milotice n/B., Hustopeče n/B.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38"/>
          </rPr>
          <t>k.ú. Milotice nad Bečvou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8" authorId="2">
      <text>
        <r>
          <rPr>
            <b/>
            <sz val="9"/>
            <color indexed="81"/>
            <rFont val="Tahoma"/>
            <family val="2"/>
            <charset val="238"/>
          </rPr>
          <t>k.ú. Hustopeče nad Bečvou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" authorId="2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k.ú. Pomezí, Polička, Kamenec u Poličky, Sádek, Korouhev, Telecí</t>
        </r>
      </text>
    </comment>
    <comment ref="B15" authorId="2">
      <text>
        <r>
          <rPr>
            <b/>
            <sz val="8"/>
            <color indexed="81"/>
            <rFont val="Tahoma"/>
            <family val="2"/>
            <charset val="238"/>
          </rPr>
          <t>k.ú.: Vilémov u Litovle, Cakov, Senice na Hané, Senička, Těšetice u Ol, Vojnice u Ol, Ústín, Luběnice, Lutín, Třebčín, Bystročice, Žerůvky, Hněvotín, Charváty, Dub nad Mor, Věrovany, Loučany na Hané, Blatec, Olšany u Prostějova, Hablov, Vrbátky, Dubany na Hané, Štětovice, Hrdibořice, Biskupice na Hané, Klopotovice, Tovačov, Troubky nad Bečvou, Oplocany, Lobodice, Uhřičice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38"/>
          </rPr>
          <t>k.ú. Popovice u Rajhradu, Modřice, Želešice, Moravany, Ořechov, Nebovidy u Brna, Střelice u Brna, Radostice u Brna, Omice, Tetčice, Rosice u Brna, Příbram na Moravě, Litostrov, Říčany u Brna, Říčky, Rudka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k.ú. Předklášteří, Dolní Loučky, Újezd u Tišnova, Horní Loučky, Skryje, Tišnovská Nová Ves, Žďárec, Drahonín, Víckov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38"/>
          </rPr>
          <t>k.ú. Rokytno, Vlachovice, Nové Město na Moravě, Maršovice, Petrovice, Nová Ves, Řečice, Radešínská Svratka, Podolí, Bobrová, Olešínky, Zvole nad Pernštejnem, Mirošov, Blažkov, Dolní Rozsíčka, Strážek, Mitrov, Habří, Moravecké Janovice, Moravecké Pavlovice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38"/>
          </rPr>
          <t>k.ú. Předklášteří, Dolní Loučky, Újezd u Tišnova, Horní Loučky, Skryje, Tišnovská Nová Ves, Žďárec, Drahonín, Víckov</t>
        </r>
      </text>
    </comment>
    <comment ref="B23" authorId="1">
      <text>
        <r>
          <rPr>
            <b/>
            <sz val="8"/>
            <color indexed="81"/>
            <rFont val="Tahoma"/>
            <family val="2"/>
            <charset val="238"/>
          </rPr>
          <t>k.ú.: Hanušovice, Hynčice nad Moravou, Potůčník, Nivé Losiny, Pusté Žibřidovice, Pleče, Labe, Vikantice, Branná u Šumperka, Ostružná, Petříkov u Branné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5" authorId="1">
      <text>
        <r>
          <rPr>
            <sz val="8"/>
            <color indexed="81"/>
            <rFont val="Tahoma"/>
            <family val="2"/>
            <charset val="238"/>
          </rPr>
          <t xml:space="preserve">k.ú. Němčice nad Hanou, Víceměřice, Doloplazy, Dobromilice, Hradčany, Kobeřice, Brodek u Prostějova, Otaslavice
</t>
        </r>
      </text>
    </comment>
    <comment ref="B26" authorId="1">
      <text>
        <r>
          <rPr>
            <b/>
            <sz val="8"/>
            <color indexed="81"/>
            <rFont val="Tahoma"/>
            <family val="2"/>
            <charset val="238"/>
          </rPr>
          <t>k.ú. Myslejovice, Křenůvky, Prostějovičky, Osina</t>
        </r>
      </text>
    </comment>
    <comment ref="B27" authorId="0">
      <text>
        <r>
          <rPr>
            <b/>
            <sz val="8"/>
            <color indexed="81"/>
            <rFont val="Tahoma"/>
            <family val="2"/>
            <charset val="238"/>
          </rPr>
          <t>k.ú. Brtnice, Dolní Smrčné, Komárovice u Jihlavy, Panská Lhota, Přímělkov, Střížov, Opatov na Moravě, Hrutov, Brodce, Kněžice u Třebíče, Rychlov u Kněžic, Víska u Kněžice, Lesná u Želetavy, Předín, Želetava</t>
        </r>
      </text>
    </comment>
    <comment ref="B30" authorId="0">
      <text>
        <r>
          <rPr>
            <b/>
            <sz val="8"/>
            <color indexed="81"/>
            <rFont val="Tahoma"/>
            <family val="2"/>
            <charset val="238"/>
          </rPr>
          <t>k.ú. Hoštejn</t>
        </r>
      </text>
    </comment>
    <comment ref="B33" authorId="0">
      <text>
        <r>
          <rPr>
            <b/>
            <sz val="8"/>
            <color indexed="81"/>
            <rFont val="Tahoma"/>
            <family val="2"/>
            <charset val="238"/>
          </rPr>
          <t>k.ú. Štíty</t>
        </r>
      </text>
    </comment>
    <comment ref="B37" authorId="1">
      <text>
        <r>
          <rPr>
            <b/>
            <sz val="8"/>
            <color indexed="81"/>
            <rFont val="Tahoma"/>
            <family val="2"/>
            <charset val="238"/>
          </rPr>
          <t>k.ú.:
k.ú. Babice u UH, Včelary, Bílovice u UH, Bohuslavice u Zlína, Březnice u Zlína, Březolupy, Kněžpole u UH, Mistřice i., Mistřice II., Napajedla, Spytihněv, Šarovy, Topolná, Jarošovu u UH</t>
        </r>
      </text>
    </comment>
    <comment ref="B39" authorId="1">
      <text>
        <r>
          <rPr>
            <b/>
            <sz val="8"/>
            <color indexed="81"/>
            <rFont val="Tahoma"/>
            <family val="2"/>
            <charset val="238"/>
          </rPr>
          <t>k.ú.: Dětřichov nad Bystřicí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40" authorId="0">
      <text>
        <r>
          <rPr>
            <b/>
            <sz val="8"/>
            <color indexed="81"/>
            <rFont val="Tahoma"/>
            <family val="2"/>
            <charset val="238"/>
          </rPr>
          <t>k.ú. Vojtěchov u Lísku, Lísek, Rovné, Kundratice u Rozsoch, Domanín u Bystřice nad Pernštejnem, Rozsochy, Ddomanínek, Bystřice nad Pernštejnem, Dvořište u Bystřice nad Pernštejnem, Lesoňovice, Pivonice u Lesoňovic, Hrdá Ves, Vír</t>
        </r>
      </text>
    </comment>
    <comment ref="B42" authorId="0">
      <text>
        <r>
          <rPr>
            <b/>
            <sz val="8"/>
            <color indexed="81"/>
            <rFont val="Tahoma"/>
            <family val="2"/>
            <charset val="238"/>
          </rPr>
          <t>k.ú. Dřevohostice, Lipová u Přerova, Křtomil</t>
        </r>
      </text>
    </comment>
    <comment ref="B47" authorId="1">
      <text>
        <r>
          <rPr>
            <b/>
            <sz val="8"/>
            <color indexed="81"/>
            <rFont val="Tahoma"/>
            <family val="2"/>
            <charset val="238"/>
          </rPr>
          <t>kú: Držovice na Moravě, Smržice, Čelechovice na Hané, Kostelec na hané, Stařechovice, Služín, Čechy pod Kostýřem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48" authorId="1">
      <text>
        <r>
          <rPr>
            <b/>
            <sz val="8"/>
            <color indexed="81"/>
            <rFont val="Tahoma"/>
            <family val="2"/>
            <charset val="238"/>
          </rPr>
          <t>kú: Držovice na Moravě, Smržice, Čelechovice na Hané, Kostelec na hané, Stařechovice, Služín, Čechy pod Kostýřem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60" authorId="2">
      <text>
        <r>
          <rPr>
            <b/>
            <sz val="8"/>
            <color indexed="81"/>
            <rFont val="Tahoma"/>
            <family val="2"/>
            <charset val="238"/>
          </rPr>
          <t>k.ú.: Ústín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67" authorId="1">
      <text>
        <r>
          <rPr>
            <sz val="8"/>
            <color indexed="81"/>
            <rFont val="Tahoma"/>
            <family val="2"/>
            <charset val="238"/>
          </rPr>
          <t xml:space="preserve">k.ú. Lanžhot, Poštorná, Břeclav
</t>
        </r>
      </text>
    </comment>
    <comment ref="B69" authorId="1">
      <text>
        <r>
          <rPr>
            <sz val="8"/>
            <color indexed="81"/>
            <rFont val="Tahoma"/>
            <family val="2"/>
            <charset val="238"/>
          </rPr>
          <t>k.ú. Nové Mlýny, Milovice u Mikulova, Zaječí, Bulhary, Nejdek u Lednice, Přítluky, Lednice na Moravě, Rakvice, Podivín, Ladná, Charvatská Nová Ves, Poštorná, Břeclav</t>
        </r>
      </text>
    </comment>
    <comment ref="B71" authorId="0">
      <text>
        <r>
          <rPr>
            <b/>
            <sz val="8"/>
            <color indexed="81"/>
            <rFont val="Tahoma"/>
            <family val="2"/>
            <charset val="238"/>
          </rPr>
          <t>k.ú. Brod n/D., Drnholec, Novosedly, Jevišovka, Nový Přerov, Hrušovany n/J., Hrabětice, Hevlín, Dyjákovice, Hrádek, Jaroslavice, Křídlůvky, Oleksovičky, Valtrovice, Slup, Strachotice, Krhovice, Hodonice, Tasovice, Dyje, Dobšice, Nový Šaldorf, Sedlešovice, Znojmo, Havraníky, Hnanice, Podmolí, Lukov, Horní Břečkov, Onšov, Vranov n/D., Podhradí n/D., Stálky, Uherčice, Vratěnín</t>
        </r>
      </text>
    </comment>
    <comment ref="B73" authorId="0">
      <text>
        <r>
          <rPr>
            <b/>
            <sz val="8"/>
            <color indexed="81"/>
            <rFont val="Tahoma"/>
            <family val="2"/>
            <charset val="238"/>
          </rPr>
          <t>k.ú. Znojmo, Dobšice, Dyje, Tasovice, Hodonice, Krhovice, Strachotice, Valtrovice, Slup, Křídlůvky, Jaroslavice, Hrádek, Dyjákovice, Hevlín, Hrabětice, Hrušovany nad Jevišovkou, Jevišovka, Novosedly, Drnholec</t>
        </r>
      </text>
    </comment>
    <comment ref="B74" authorId="1">
      <text>
        <r>
          <rPr>
            <b/>
            <sz val="8"/>
            <color indexed="81"/>
            <rFont val="Tahoma"/>
            <family val="2"/>
            <charset val="238"/>
          </rPr>
          <t>k.ú. Oblekovice</t>
        </r>
      </text>
    </comment>
    <comment ref="B76" authorId="1">
      <text>
        <r>
          <rPr>
            <b/>
            <sz val="8"/>
            <color indexed="81"/>
            <rFont val="Tahoma"/>
            <family val="2"/>
            <charset val="238"/>
          </rPr>
          <t>k.ú. Sněžné, Jimramov, Fryšava, Kadov, Kuklík, Líšná, Věcov, Nový Jimramov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79" authorId="0">
      <text>
        <r>
          <rPr>
            <b/>
            <sz val="8"/>
            <color indexed="81"/>
            <rFont val="Tahoma"/>
            <family val="2"/>
            <charset val="238"/>
          </rPr>
          <t>k.ú. Lanškroun, Ostrov</t>
        </r>
      </text>
    </comment>
    <comment ref="B80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B81" authorId="0">
      <text/>
    </comment>
    <comment ref="B82" authorId="0">
      <text>
        <r>
          <rPr>
            <b/>
            <sz val="8"/>
            <color indexed="81"/>
            <rFont val="Tahoma"/>
            <family val="2"/>
            <charset val="238"/>
          </rPr>
          <t>k.ú. Opatovice u Vyškova, Dědice u Vyškova, Vyškov, Topolany u Vyškova, Hoštice, Heroltice, Ivanovice na Hané, Medlovice, Chvalkovice na Hané</t>
        </r>
      </text>
    </comment>
    <comment ref="B84" authorId="0">
      <text>
        <r>
          <rPr>
            <b/>
            <sz val="8"/>
            <color indexed="81"/>
            <rFont val="Tahoma"/>
            <family val="2"/>
            <charset val="238"/>
          </rPr>
          <t>k.ú. Vrahovice, Prostějov, Smržice, Čechovice u Prostějova, Domamyslice, Mostkovice, Stichovice, Plumlov, Soběsuky u Plumlova, Žárovice, Hamry</t>
        </r>
      </text>
    </comment>
    <comment ref="B93" authorId="2">
      <text>
        <r>
          <rPr>
            <b/>
            <sz val="9"/>
            <color indexed="81"/>
            <rFont val="Tahoma"/>
            <family val="2"/>
            <charset val="238"/>
          </rPr>
          <t>k.ú. Uherské Hradiště, Staré Město u UH, Jalubí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4" authorId="2">
      <text>
        <r>
          <rPr>
            <b/>
            <sz val="9"/>
            <color indexed="81"/>
            <rFont val="Tahoma"/>
            <family val="2"/>
            <charset val="238"/>
          </rPr>
          <t>k.ú. Babice u UH, Sušice u UH, Trapice, Jankovice u UH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5" authorId="0">
      <text>
        <r>
          <rPr>
            <b/>
            <sz val="8"/>
            <color indexed="81"/>
            <rFont val="Tahoma"/>
            <family val="2"/>
            <charset val="238"/>
          </rPr>
          <t>k.ú. Hubenov, Mirošov u Jihlavy, Boršov, Ježená, Dušejov, Milíčov u Jihlavy</t>
        </r>
      </text>
    </comment>
    <comment ref="B96" authorId="0">
      <text>
        <r>
          <rPr>
            <b/>
            <sz val="8"/>
            <color indexed="81"/>
            <rFont val="Tahoma"/>
            <family val="2"/>
            <charset val="238"/>
          </rPr>
          <t>k.ú. Smolná u Jevíčka, Bělá u Jevíčka, Jevíčko - předměstí, Jaroměřice, Biskupice u Jevíčka, Víska u Jevíčka, Chornice, Lázy, Bezděčí u Trnávky, Unherázka, Mezihoří u Městečka Trnávka, Pěčíkov, Petrůvka u Městečka Trnávka</t>
        </r>
      </text>
    </comment>
    <comment ref="B97" authorId="0">
      <text>
        <r>
          <rPr>
            <b/>
            <sz val="8"/>
            <color indexed="81"/>
            <rFont val="Tahoma"/>
            <family val="2"/>
            <charset val="238"/>
          </rPr>
          <t>k.ú. Uhřice u Boskovic, Velké Opatovice, Skočova Lhota, Malá Roudka</t>
        </r>
      </text>
    </comment>
    <comment ref="B98" authorId="0">
      <text>
        <r>
          <rPr>
            <b/>
            <sz val="8"/>
            <color indexed="81"/>
            <rFont val="Tahoma"/>
            <family val="2"/>
            <charset val="238"/>
          </rPr>
          <t>k.ú. Jevišovka, Hrušovany n/J., Pravice, Šanov, Božice, Borotice, Lechovice, Práče, Stošíkovice na Louce, Prosiměřice, Žerotice, Kyjovice, Tvořihráz, Výrovice, Plaveč, Rudlice, Vevčice, Černín, Jeišovice, Střelice, Boskovštejn, Grešlové Mýto, Blížkovice</t>
        </r>
      </text>
    </comment>
    <comment ref="B100" authorId="1">
      <text>
        <r>
          <rPr>
            <b/>
            <sz val="8"/>
            <color indexed="81"/>
            <rFont val="Tahoma"/>
            <family val="2"/>
            <charset val="238"/>
          </rPr>
          <t>k.ú. Jezernice</t>
        </r>
      </text>
    </comment>
    <comment ref="B102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k.ú.: </t>
        </r>
      </text>
    </comment>
    <comment ref="B105" authorId="0">
      <text>
        <r>
          <rPr>
            <b/>
            <sz val="8"/>
            <color indexed="81"/>
            <rFont val="Tahoma"/>
            <family val="2"/>
            <charset val="238"/>
          </rPr>
          <t>k.ú. Jihlava, Pančava, Sasov, Rančířov, Čížov u Jihlavy, Vílanec, Cerekvička, Beranovec, Suchá u Jihlavy, Prostředkovice, Stonařov a Jestřebí u Brtnice</t>
        </r>
      </text>
    </comment>
    <comment ref="B107" authorId="0">
      <text>
        <r>
          <rPr>
            <b/>
            <sz val="8"/>
            <color indexed="81"/>
            <rFont val="Tahoma"/>
            <family val="2"/>
            <charset val="238"/>
          </rPr>
          <t>k.ú. Jiřín, Hlávkov, Šimanov na Moravě, Větrný Jeníkov</t>
        </r>
      </text>
    </comment>
    <comment ref="B115" authorId="0">
      <text>
        <r>
          <rPr>
            <b/>
            <sz val="8"/>
            <color indexed="81"/>
            <rFont val="Tahoma"/>
            <family val="2"/>
            <charset val="238"/>
          </rPr>
          <t>k.ú. Hostětín, Pitín, Bojkovice</t>
        </r>
      </text>
    </comment>
    <comment ref="B117" authorId="1">
      <text>
        <r>
          <rPr>
            <b/>
            <sz val="8"/>
            <color indexed="81"/>
            <rFont val="Tahoma"/>
            <family val="2"/>
            <charset val="238"/>
          </rPr>
          <t>k.ú. Kroměříž, Jarohněvice, Šelešovice, Soběsuky - Skržice, Zdounky, Těšánky - Lebedov, Roštín, Cetechovice, Hoštice, Honětice, Troubky - Zdislavice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22" authorId="3">
      <text>
        <r>
          <rPr>
            <b/>
            <sz val="9"/>
            <color indexed="81"/>
            <rFont val="Tahoma"/>
            <family val="2"/>
            <charset val="238"/>
          </rPr>
          <t>k.ú. Letovice, Kněževísko, Meziříčko u Letovic, Lazinov, Vranová u Letovic, Křetín, Dolní Poříčí nad Křetínkou, Prostřední Poříčí, Horní Poříčí u Letovic</t>
        </r>
      </text>
    </comment>
    <comment ref="B123" authorId="0">
      <text>
        <r>
          <rPr>
            <b/>
            <sz val="8"/>
            <color indexed="81"/>
            <rFont val="Tahoma"/>
            <family val="2"/>
            <charset val="238"/>
          </rPr>
          <t>k.ú. Stašov, Rohozná u Poličky, Jedlová u Poličky, Hamry nad Křetínkou, Bystré u Poličky, Svojanov, Předměstí, Bohuňov nad Křetínkou</t>
        </r>
      </text>
    </comment>
    <comment ref="B125" authorId="2">
      <text>
        <r>
          <rPr>
            <b/>
            <sz val="9"/>
            <color indexed="81"/>
            <rFont val="Tahoma"/>
            <family val="2"/>
            <charset val="238"/>
          </rPr>
          <t>k.ú. Kudlovice, Babice u UH</t>
        </r>
      </text>
    </comment>
    <comment ref="B128" authorId="0">
      <text>
        <r>
          <rPr>
            <b/>
            <sz val="8"/>
            <color indexed="81"/>
            <rFont val="Tahoma"/>
            <family val="2"/>
            <charset val="238"/>
          </rPr>
          <t>k.ú. Veverská Bítýška, Chudičce, Moravské Knínice, Kuřim</t>
        </r>
      </text>
    </comment>
    <comment ref="B129" authorId="0">
      <text>
        <r>
          <rPr>
            <b/>
            <sz val="8"/>
            <color indexed="81"/>
            <rFont val="Tahoma"/>
            <family val="2"/>
            <charset val="238"/>
          </rPr>
          <t>k.ú. Kuřim</t>
        </r>
      </text>
    </comment>
    <comment ref="B132" authorId="0">
      <text>
        <r>
          <rPr>
            <b/>
            <sz val="8"/>
            <color indexed="81"/>
            <rFont val="Tahoma"/>
            <family val="2"/>
            <charset val="238"/>
          </rPr>
          <t>k.ú. Lanžhot, Kostice, Tvrdonice, Týnec na Moravě, Moravská Nová Ves, Mikulčice, Hodonín, Mutěnice, Dubňany, Svatobořice, Mistřín, Kyjov, Nětčice u Kyjova, Boršov u Kyjova, Bohuslavice u Kyjova, Mouchnice, Snovídky, Nemotice</t>
        </r>
      </text>
    </comment>
    <comment ref="B133" authorId="0">
      <text>
        <r>
          <rPr>
            <b/>
            <sz val="8"/>
            <color indexed="81"/>
            <rFont val="Tahoma"/>
            <family val="2"/>
            <charset val="238"/>
          </rPr>
          <t>k.ú. Lanžhot, Kostice, Tvrdonice, Týnec na Moravě, Moravská Nová Ves, Mikulčice, Hodonín, Mutěnice, Dubňany, Svatobořice, Mistřín, Kyjov, Nětčice u Kyjova, Boršov u Kyjova, Bohuslavice u Kyjova, Mouchnice, Snovídky, Nemotice</t>
        </r>
      </text>
    </comment>
    <comment ref="B135" authorId="3">
      <text>
        <r>
          <rPr>
            <b/>
            <sz val="9"/>
            <color indexed="81"/>
            <rFont val="Tahoma"/>
            <family val="2"/>
            <charset val="238"/>
          </rPr>
          <t>Dolní Heršpice, Horní Heršpice, Bohunice, Starý Lískovec, Ostopovice, Bosonohy</t>
        </r>
      </text>
    </comment>
    <comment ref="B137" authorId="0">
      <text>
        <r>
          <rPr>
            <b/>
            <sz val="8"/>
            <color indexed="81"/>
            <rFont val="Tahoma"/>
            <family val="2"/>
            <charset val="238"/>
          </rPr>
          <t>k.ú. Židlochovice, Vojkovice u Židlochovic, Blučina, Měnín, Žatčany, Újezd u Brna, Hostěrádky, Šaratice, Zbýšov, Hrušky u Brna, Vážany nad Litavou, Slavkov, Hodějice, Křižanovice u Bučovic, Marefy, Bučovice, Nevojice, Nesovice, Brankovice, Malínky, Kožušice</t>
        </r>
      </text>
    </comment>
    <comment ref="B138" authorId="0">
      <text>
        <r>
          <rPr>
            <b/>
            <sz val="8"/>
            <color indexed="81"/>
            <rFont val="Tahoma"/>
            <family val="2"/>
            <charset val="238"/>
          </rPr>
          <t>Aktualizace ZÚ v úseku 22,794 - 25,613</t>
        </r>
      </text>
    </comment>
    <comment ref="B139" authorId="0">
      <text>
        <r>
          <rPr>
            <b/>
            <sz val="8"/>
            <color indexed="81"/>
            <rFont val="Tahoma"/>
            <family val="2"/>
            <charset val="238"/>
          </rPr>
          <t>Stanovené ZÚ v úseku 25,613 - 51,010</t>
        </r>
      </text>
    </comment>
    <comment ref="B140" authorId="0">
      <text>
        <r>
          <rPr>
            <b/>
            <sz val="8"/>
            <color indexed="81"/>
            <rFont val="Tahoma"/>
            <family val="2"/>
            <charset val="238"/>
          </rPr>
          <t>Aktualizace AZZÚ v k.ú. Židlochovice, Vojkovice u Židlochovic, Blučina, Měnín, Žatčany, Újezd u Brna, Hostěrádky, Šaratice, Zbýšov, Hrušky u Brna, Vážany nad Litavou, Slavkov, Hodějice, Křižanovice u Bučovic, Marefy, Bučovice, Nevojice, Nesovice, Brankovice, Malínky, Kožušice</t>
        </r>
      </text>
    </comment>
    <comment ref="B141" authorId="0">
      <text>
        <r>
          <rPr>
            <b/>
            <sz val="8"/>
            <color indexed="81"/>
            <rFont val="Tahoma"/>
            <family val="2"/>
            <charset val="238"/>
          </rPr>
          <t>k.ú. Lísky, Chvalnov, Zástřizly</t>
        </r>
      </text>
    </comment>
    <comment ref="B142" authorId="0">
      <text>
        <r>
          <rPr>
            <b/>
            <sz val="8"/>
            <color indexed="81"/>
            <rFont val="Tahoma"/>
            <family val="2"/>
            <charset val="238"/>
          </rPr>
          <t>k.ú. Lísky, Chvalnov, Zástřizly</t>
        </r>
      </text>
    </comment>
    <comment ref="B144" authorId="1">
      <text>
        <r>
          <rPr>
            <sz val="8"/>
            <color indexed="81"/>
            <rFont val="Tahoma"/>
            <family val="2"/>
            <charset val="238"/>
          </rPr>
          <t xml:space="preserve">k.ú. Měnín
</t>
        </r>
      </text>
    </comment>
    <comment ref="B145" authorId="1">
      <text>
        <r>
          <rPr>
            <sz val="8"/>
            <color indexed="81"/>
            <rFont val="Tahoma"/>
            <family val="2"/>
            <charset val="238"/>
          </rPr>
          <t xml:space="preserve">k.ú.Slavkov u Brna, Újezd u Brna
</t>
        </r>
      </text>
    </comment>
    <comment ref="B147" authorId="1">
      <text>
        <r>
          <rPr>
            <b/>
            <sz val="8"/>
            <color indexed="81"/>
            <rFont val="Tahoma"/>
            <family val="2"/>
            <charset val="238"/>
          </rPr>
          <t>k.ú.:
Valašské Meziříčí, Branky, Loučka, Podolí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50" authorId="0">
      <text>
        <r>
          <rPr>
            <b/>
            <sz val="8"/>
            <color indexed="81"/>
            <rFont val="Tahoma"/>
            <family val="2"/>
            <charset val="238"/>
          </rPr>
          <t>k.ú. Provodov, Ludkovice, Biskupce</t>
        </r>
      </text>
    </comment>
    <comment ref="B151" authorId="0">
      <text>
        <r>
          <rPr>
            <b/>
            <sz val="8"/>
            <color indexed="81"/>
            <rFont val="Tahoma"/>
            <family val="2"/>
            <charset val="238"/>
          </rPr>
          <t>k.ú. Loučka, Stopné, Sehradice, Dolní Lhota, pozlovice, Luhačovice, Biskupice u Luhačovic, Polichno, Újezdec u Luhačovic</t>
        </r>
      </text>
    </comment>
    <comment ref="B156" authorId="1">
      <text>
        <r>
          <rPr>
            <b/>
            <sz val="8"/>
            <color indexed="81"/>
            <rFont val="Tahoma"/>
            <family val="2"/>
            <charset val="238"/>
          </rPr>
          <t>k.ú.  Dědice u Vyškova, Opatovice u Vyškova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60" authorId="0">
      <text>
        <r>
          <rPr>
            <b/>
            <sz val="8"/>
            <color indexed="81"/>
            <rFont val="Tahoma"/>
            <family val="2"/>
            <charset val="238"/>
          </rPr>
          <t>K.ú. Rounek, Ježená, Zbilidy, Jiřín, Šimonov na Moravě</t>
        </r>
      </text>
    </comment>
    <comment ref="B168" authorId="1">
      <text>
        <r>
          <rPr>
            <sz val="8"/>
            <color indexed="81"/>
            <rFont val="Tahoma"/>
            <family val="2"/>
            <charset val="238"/>
          </rPr>
          <t xml:space="preserve">k.ú.: Strážnice na Mor., Bzenec, Vnorovy, Lidéřovice na Mor., Petrov u Hodonína, Sudoměřice, Rohatec, Vracov, Hodonín, Lužice u Hodonína, Mikulčice, Moravská Nová Ves, Týnec na Moravě, Tvrdonice, Kostice, Lanžhot
</t>
        </r>
      </text>
    </comment>
    <comment ref="B169" authorId="1">
      <text>
        <r>
          <rPr>
            <sz val="8"/>
            <color indexed="81"/>
            <rFont val="Tahoma"/>
            <family val="2"/>
            <charset val="238"/>
          </rPr>
          <t xml:space="preserve">k.ú.: Strážnice na Mor., Bzenec, Vnorovy, Lidéřovice na Mor., Petrov u Hodonína, Sudoměřice, Rohatec, Vracov, Hodonín, Lužice u Hodonína, Mikulčice, Moravská Nová Ves, Týnec na Moravě, Tvrdonice, Kostice, Lanžhot
</t>
        </r>
      </text>
    </comment>
    <comment ref="B171" authorId="0">
      <text>
        <r>
          <rPr>
            <b/>
            <sz val="8"/>
            <color indexed="81"/>
            <rFont val="Tahoma"/>
            <family val="2"/>
            <charset val="238"/>
          </rPr>
          <t>k.ú. Veselí nad Moravou, Milokošť, Vnorovy, Zarazice, Bzenec, Strážnice, Moravský Písek</t>
        </r>
      </text>
    </comment>
    <comment ref="B175" authorId="0">
      <text>
        <r>
          <rPr>
            <b/>
            <sz val="8"/>
            <color indexed="81"/>
            <rFont val="Tahoma"/>
            <family val="2"/>
            <charset val="238"/>
          </rPr>
          <t>K.Ú. Tovačov, Lobodice, Oplocany, Polkovice, Uhřičice, Kojetín</t>
        </r>
      </text>
    </comment>
    <comment ref="B176" authorId="0">
      <text>
        <r>
          <rPr>
            <b/>
            <sz val="8"/>
            <color indexed="81"/>
            <rFont val="Tahoma"/>
            <family val="2"/>
            <charset val="238"/>
          </rPr>
          <t>K.Ú. Brodek u Přerova, Troubky n/B., Tovačov, Věrovany, Dub n/B., Citov, Císařov, Majetín, Krčmaň, Charváty, Blatec, Grygov, Kožušany, Nové Sady, Nový Svět, Holice, Hodolany, Olomouc-město, Klášterní Hradisko, Lazce, Hejčín, Řepčín, Černovír, Chomoutov, Křelov-Bruchotín, Horka n/M., Skrbeň, Příkazy, Náklo, Štěpánov u Olomouce, Štarnov, Pňovice, Střeň, Červenka, Litovel, Mladeč, Palonín, Moravičany, Stavenice, Třeština, Mohelnice, Bohuslavice n/M., Dubicko, Lukavice na Moravě, Zvole u Zábřeha, Hrabová u Dubicka, Rájec u Zábřeha, Leština u Zábřeha, Lesnice, Kolšov, Postřelmov, Sudkov, Zábřeh na Moravě, Chromeč, Bohutín n/M., Bludov, Olšany n/M.,  Ruda nad Moravou</t>
        </r>
      </text>
    </comment>
    <comment ref="B177" authorId="0">
      <text>
        <r>
          <rPr>
            <b/>
            <sz val="8"/>
            <color indexed="81"/>
            <rFont val="Tahoma"/>
            <family val="2"/>
            <charset val="238"/>
          </rPr>
          <t>K.Ú. Brodek u Přerova, Troubky n/B., Tovačov, Věrovany, Dub n/B., Citov, Císařov, Majetín, Krčmaň, Charváty, Blatec, Grygov, Kožušany, Nové Sady, Nový Svět, Holice, Hodolany, Olomouc-město, Klášterní Hradisko, Lazce, Hejčín, Řepčín, Černovír, Chomoutov, Křelov-Bruchotín, Horka n/M., Skrbeň, Příkazy, Náklo, Štěpánov u Olomouce, Štarnov, Pňovice, Střeň, Červenka, Litovel, Mladeč, Palonín, Moravičany, Stavenice, Třeština, Mohelnice, Bohuslavice n/M., Dubicko, Lukavice na Moravě, Zvole u Zábřeha, Hrabová u Dubicka, Rájec u Zábřeha, Leština u Zábřeha, Lesnice, Kolšov, Postřelmov, Sudkov, Zábřeh na Moravě, Chromeč, Bohutín n/M., Bludov, Olšany n/M.,  Ruda nad Moravou</t>
        </r>
      </text>
    </comment>
    <comment ref="B178" authorId="0">
      <text>
        <r>
          <rPr>
            <b/>
            <sz val="8"/>
            <color indexed="81"/>
            <rFont val="Tahoma"/>
            <family val="2"/>
            <charset val="238"/>
          </rPr>
          <t>K.Ú. Zvole u Zábřeha, Leština u Zábřeha, Lesnice, Postřelmov, Sudkov, Bohutín nad Moravou, Klášterec, Olšany, Bartoňov, Ruda nad Moravou</t>
        </r>
      </text>
    </comment>
    <comment ref="B179" authorId="0">
      <text>
        <r>
          <rPr>
            <b/>
            <sz val="8"/>
            <color indexed="81"/>
            <rFont val="Tahoma"/>
            <family val="2"/>
            <charset val="238"/>
          </rPr>
          <t>K.Ú. Zvole u Zábřeha, Leština u Zábřeha, Lesnice, Postřelmov, Sudkov, Bohutín nad Moravou, Klášterec, Olšany, Bartoňov, Ruda nad Moravou</t>
        </r>
      </text>
    </comment>
    <comment ref="B180" authorId="0">
      <text>
        <r>
          <rPr>
            <b/>
            <sz val="8"/>
            <color indexed="81"/>
            <rFont val="Tahoma"/>
            <family val="2"/>
            <charset val="238"/>
          </rPr>
          <t>k.ú. Malá Morava, Zlatý potok, Vysoký potok, Vlaské, Vojtíškov, Žleb, Hanušovice, Hynčice nad Moravou, Raškov Dvůr, Raškov Ves, Dolní Bohdíkov, Lužná u Hanušovic, Komňátka, Hostice, Ruda nad Moravou, Bartoňov, Olšany nad Moravou, Klášterec, Bohutín nad Moravou</t>
        </r>
      </text>
    </comment>
    <comment ref="B181" authorId="3">
      <text>
        <r>
          <rPr>
            <b/>
            <sz val="9"/>
            <color indexed="81"/>
            <rFont val="Tahoma"/>
            <family val="2"/>
            <charset val="238"/>
          </rPr>
          <t xml:space="preserve">k.ú. </t>
        </r>
      </text>
    </comment>
    <comment ref="B187" authorId="4">
      <text>
        <r>
          <rPr>
            <b/>
            <sz val="8"/>
            <color indexed="81"/>
            <rFont val="Tahoma"/>
            <family val="2"/>
            <charset val="238"/>
          </rPr>
          <t>k.ú. Písečné u Slavonic, Marketa, Modletice, Nové sady u Písečného, Nové Hobzí, Staré Hobzí, Mutná, Václavov u Chvaletína, Holešice u Cizkrajova, Vnorovice, Hradišťko u Dačic, Urbaneč, Dačice, Malý Pěčín, Velký Pěčín, Kostelní Vydří</t>
        </r>
      </text>
    </comment>
    <comment ref="B188" authorId="0">
      <text>
        <r>
          <rPr>
            <b/>
            <sz val="8"/>
            <color indexed="81"/>
            <rFont val="Tahoma"/>
            <family val="2"/>
            <charset val="238"/>
          </rPr>
          <t>k.ú. Černíč, Radkov u Telče, Strachoňovice, Telč, Dyjice, Dyjička, Dolní Dvorce, Stranná u Telče, Žatec na Moravě, Urbanov, Sedlejov, Nevcehle, Bezděkov u Třešti, Panenská Rozsíčka.</t>
        </r>
      </text>
    </comment>
    <comment ref="B191" authorId="1">
      <text>
        <r>
          <rPr>
            <sz val="8"/>
            <color indexed="81"/>
            <rFont val="Tahoma"/>
            <family val="2"/>
            <charset val="238"/>
          </rPr>
          <t xml:space="preserve">k.ú.: Říkovice u Přerova, Kanovsko, Věžky u Přerova, Horní Moštěnice, Beňov, Prusy, Čechy, Domaželice, Turovice, Dřevohostice, Radkovy, Radkova Lhota, Žákovice
</t>
        </r>
      </text>
    </comment>
    <comment ref="B192" authorId="1">
      <text>
        <r>
          <rPr>
            <b/>
            <sz val="8"/>
            <color indexed="81"/>
            <rFont val="Tahoma"/>
            <family val="2"/>
            <charset val="238"/>
          </rPr>
          <t>k.ú.: Blaznice, Břest, Chropyně, Plešovec, Bílany, Kroměříž, Miňůvky, Kyselovice, Skaštice, Vítonice u Bystřice pod Hostýnem, Žalkovice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93" authorId="0">
      <text>
        <r>
          <rPr>
            <b/>
            <sz val="8"/>
            <color indexed="81"/>
            <rFont val="Tahoma"/>
            <family val="2"/>
            <charset val="238"/>
          </rPr>
          <t>k.ú. Černíč, Myslůvka, Kostelní Myslová, Horní Myslová, Krahulčí, Mrákotín, Částkovice, Lhotka</t>
        </r>
      </text>
    </comment>
    <comment ref="B194" authorId="0">
      <text>
        <r>
          <rPr>
            <b/>
            <sz val="8"/>
            <color indexed="81"/>
            <rFont val="Tahoma"/>
            <family val="2"/>
            <charset val="238"/>
          </rPr>
          <t>k.ú. Zubří u Nového Města na Moravě, Olešná na Moravě, Divišov, Branišov nad Pernštejnem, Rovné, albrechtice u Rozsoch, Blažejovice u Rozsoch, Rozsochy, Vojetín u Rozsoch, Rodkov, Zlatkov, Rožná, Jabloňov, Věžná, Střítež u Bukova, Pernštejn, Nedvědice pod Pernštejnem</t>
        </r>
      </text>
    </comment>
    <comment ref="B205" authorId="1">
      <text>
        <r>
          <rPr>
            <b/>
            <sz val="8"/>
            <color indexed="81"/>
            <rFont val="Tahoma"/>
            <family val="2"/>
            <charset val="238"/>
          </rPr>
          <t>k.ú. Kroměříž, Jarohněvice, Šelešovice, Soběsuky - Skržice, Zdounky, Těšánky - Lebedov, Roštín, Cetechovice, Hoštice, Honětice, Troubky - Zdislavice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1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k.ú.: Dolní Sukolom, Horní Sukolom, Nová Dědina u Uničova, Dolní Dlouhá Loučka, Horní Dlouhá Loučka, Šumvald, jiříkov, Sovinec, Těchanov, Stránské, Ondřejov u Rýmařova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1" authorId="0">
      <text>
        <r>
          <rPr>
            <b/>
            <sz val="8"/>
            <color indexed="81"/>
            <rFont val="Tahoma"/>
            <family val="2"/>
            <charset val="238"/>
          </rPr>
          <t>v zástavbě Lanškrouna</t>
        </r>
      </text>
    </comment>
    <comment ref="B212" authorId="0">
      <text>
        <r>
          <rPr>
            <b/>
            <sz val="8"/>
            <color indexed="81"/>
            <rFont val="Tahoma"/>
            <family val="2"/>
            <charset val="238"/>
          </rPr>
          <t>k.ú. Lanškroun, Ostrov u Lanškrouna, Rudoltice u Lanškrouna, Dolní Třešňovec</t>
        </r>
      </text>
    </comment>
    <comment ref="B213" authorId="1">
      <text>
        <r>
          <rPr>
            <sz val="8"/>
            <color indexed="81"/>
            <rFont val="Tahoma"/>
            <family val="2"/>
            <charset val="238"/>
          </rPr>
          <t xml:space="preserve">k.ú. Novosedly na Moravě, Dobré pole, Březí u Mikulova, Mikulov na Moravě
</t>
        </r>
      </text>
    </comment>
    <comment ref="B217" authorId="1">
      <text>
        <r>
          <rPr>
            <b/>
            <sz val="8"/>
            <color indexed="81"/>
            <rFont val="Tahoma"/>
            <family val="2"/>
            <charset val="238"/>
          </rPr>
          <t>k.ú. Slavkov u Brna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21" authorId="0">
      <text>
        <r>
          <rPr>
            <b/>
            <sz val="8"/>
            <color indexed="81"/>
            <rFont val="Tahoma"/>
            <family val="2"/>
            <charset val="238"/>
          </rPr>
          <t>k.ú. Staré Město pod Landštejnem, Dobrotín, Dětřiš, Pernárec, Košlák, Košťálkov</t>
        </r>
      </text>
    </comment>
    <comment ref="B227" authorId="0">
      <text>
        <r>
          <rPr>
            <b/>
            <sz val="8"/>
            <color indexed="81"/>
            <rFont val="Tahoma"/>
            <family val="2"/>
            <charset val="238"/>
          </rPr>
          <t>k.ú. Hrušky u Brna, Křenovice u Slavkova, Holubice, Velešovice, Rousínov u Vyškova</t>
        </r>
      </text>
    </comment>
    <comment ref="B228" authorId="0">
      <text>
        <r>
          <rPr>
            <b/>
            <sz val="8"/>
            <color indexed="81"/>
            <rFont val="Tahoma"/>
            <family val="2"/>
            <charset val="238"/>
          </rPr>
          <t>k.ú. Rousínov, Komořany, Tučapy, Nemojany</t>
        </r>
      </text>
    </comment>
    <comment ref="B229" authorId="0">
      <text>
        <r>
          <rPr>
            <b/>
            <sz val="8"/>
            <color indexed="81"/>
            <rFont val="Tahoma"/>
            <family val="2"/>
            <charset val="238"/>
          </rPr>
          <t>Aktualizace AZZÚ v k.ú. Hrušky u Brna, Křenovice u Slavkova, Holubice, Velešovice, Rousínov u Vyškova, Rousínov, Komořany, Tučapy, Nemojany</t>
        </r>
      </text>
    </comment>
    <comment ref="B231" authorId="0">
      <text>
        <r>
          <rPr>
            <b/>
            <sz val="8"/>
            <color indexed="81"/>
            <rFont val="Tahoma"/>
            <family val="2"/>
            <charset val="238"/>
          </rPr>
          <t>k.ú. Kounické Předměstí, Němčice u Ivančic, Budkovice, Rokytná, Moravský Krumlov, Rybníky na M, Dobelice, Vémyslice, Tulešice, Čermíkovice, Horní Kounice, Rešice, Tavíkovice, Dobronice, Újezd nad Rokytnou</t>
        </r>
      </text>
    </comment>
    <comment ref="B232" authorId="0">
      <text>
        <r>
          <rPr>
            <b/>
            <sz val="8"/>
            <color indexed="81"/>
            <rFont val="Tahoma"/>
            <family val="2"/>
            <charset val="238"/>
          </rPr>
          <t>k.ú. Šemíkovice, Přešovice, Litovany, Biskupice u Hrotovic, Pulkov, Radkovice u Hrotovic, Příštpo, Jaroměřice nad Rokytnou, Popovice nad Rokytnou, Lesůňky, Milatice, Šebkovice,Horní Újezd u Třebíče, Kojetice na Mor, Rokytnice nad Rokytnou, Chlístov u Rokytnice nad Rokytnou</t>
        </r>
      </text>
    </comment>
    <comment ref="B235" authorId="1">
      <text>
        <r>
          <rPr>
            <b/>
            <sz val="8"/>
            <color indexed="81"/>
            <rFont val="Tahoma"/>
            <family val="2"/>
            <charset val="238"/>
          </rPr>
          <t>kú: Vrahovice, Držovice na Moravě, Smržice, Kostelec na Hané, Bílovice, Lutonín, Hluchov, Zdětín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42" authorId="1">
      <text>
        <r>
          <rPr>
            <b/>
            <sz val="8"/>
            <color indexed="81"/>
            <rFont val="Tahoma"/>
            <family val="2"/>
            <charset val="238"/>
          </rPr>
          <t>K.ú. Vystrčenovice, Dolní Vilímeč, Nová Říše</t>
        </r>
      </text>
    </comment>
    <comment ref="B244" authorId="0">
      <text>
        <r>
          <rPr>
            <b/>
            <sz val="8"/>
            <color indexed="81"/>
            <rFont val="Tahoma"/>
            <family val="2"/>
            <charset val="238"/>
          </rPr>
          <t>k.ú. Bedřichovice, Horákov, Hostěnice, Kobylnice, Měnín, Mokrá, Ochoz, Podolí, Ponětovice, Sokolnice, Šlapanice, Telnice</t>
        </r>
      </text>
    </comment>
    <comment ref="B245" authorId="0">
      <text>
        <r>
          <rPr>
            <b/>
            <sz val="8"/>
            <color indexed="81"/>
            <rFont val="Tahoma"/>
            <family val="2"/>
            <charset val="238"/>
          </rPr>
          <t>k.ú.  Sokolnice</t>
        </r>
      </text>
    </comment>
    <comment ref="B246" authorId="0">
      <text>
        <r>
          <rPr>
            <b/>
            <sz val="8"/>
            <color indexed="81"/>
            <rFont val="Tahoma"/>
            <family val="2"/>
            <charset val="238"/>
          </rPr>
          <t>k.ú.  Sokolnice</t>
        </r>
      </text>
    </comment>
    <comment ref="B248" authorId="1">
      <text>
        <r>
          <rPr>
            <b/>
            <sz val="8"/>
            <color indexed="81"/>
            <rFont val="Tahoma"/>
            <family val="2"/>
            <charset val="238"/>
          </rPr>
          <t>k.ú.: Staré Město u UH, Jalubí, Velehrad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49" authorId="1">
      <text>
        <r>
          <rPr>
            <b/>
            <sz val="8"/>
            <color indexed="81"/>
            <rFont val="Tahoma"/>
            <family val="2"/>
            <charset val="238"/>
          </rPr>
          <t>k.ú.:  Velehrad, Salaš u Velehradu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63" authorId="2">
      <text>
        <r>
          <rPr>
            <b/>
            <sz val="8"/>
            <color indexed="81"/>
            <rFont val="Tahoma"/>
            <family val="2"/>
            <charset val="238"/>
          </rPr>
          <t>k.ú.: Ústín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69" authorId="0">
      <text>
        <r>
          <rPr>
            <b/>
            <sz val="8"/>
            <color indexed="81"/>
            <rFont val="Tahoma"/>
            <family val="2"/>
            <charset val="238"/>
          </rPr>
          <t>k.ú.  Kanice, Bílovice n/S., Babice n/S., Adamov, Vranov, Olomoučany, Olešná, Klepačov, Blansko, Dolní Lhota, Horní Lhota, Ráječko, Spešov, Rájec-Jestřebí, Doubravice n/S., Lhota Rapotina, Skalice n/S., Mladkov, Chrudichromy, Svitávka, Letovice</t>
        </r>
      </text>
    </comment>
    <comment ref="B270" authorId="3">
      <text>
        <r>
          <rPr>
            <b/>
            <sz val="9"/>
            <color indexed="81"/>
            <rFont val="Tahoma"/>
            <family val="2"/>
            <charset val="238"/>
          </rPr>
          <t>Aktualizace ZÚ a AZZÚ pro k.ú. Březová nad Svitavou</t>
        </r>
      </text>
    </comment>
    <comment ref="B272" authorId="0">
      <text>
        <r>
          <rPr>
            <b/>
            <sz val="8"/>
            <color indexed="81"/>
            <rFont val="Tahoma"/>
            <family val="2"/>
            <charset val="238"/>
          </rPr>
          <t>k.ú. Vilémov u Rozhraní, Rozhraní, Bradlné, Chrastavec, Chrastová Lhota, Moravská Chrastová, Brněnec, Březová n/S., Zářečí n/S., Česká Dlouhá, Moravská Dlouhá, Muzlov, Banín, Radiměř, Hradec n/S., Čtyřicet Lánů, Svitavy-předměstí, Svitavy-město, Moravský Lačnov</t>
        </r>
      </text>
    </comment>
    <comment ref="B274" authorId="1">
      <text>
        <r>
          <rPr>
            <b/>
            <sz val="8"/>
            <color indexed="81"/>
            <rFont val="Tahoma"/>
            <family val="2"/>
            <charset val="238"/>
          </rPr>
          <t>k.ú.Chrlice, Modřice, Přízřenice, Dolní Heršpice, Holásky, Horní Heršpice, Komárov, Brněnské Ivanovice, Černovice, Štýřice, Trnitá, Staré Brno, Pisárky, Jundrov, Žabovřesky, Komín, Bystrc, Kníničky, Zábrdovice, Židenice,Husovice, Maloměřice, Obřany, Kanice, Bílovice nad Svitavou</t>
        </r>
      </text>
    </comment>
    <comment ref="B276" authorId="1">
      <text>
        <r>
          <rPr>
            <b/>
            <sz val="8"/>
            <color indexed="81"/>
            <rFont val="Tahoma"/>
            <family val="2"/>
            <charset val="238"/>
          </rPr>
          <t>k.ú. Komárov</t>
        </r>
      </text>
    </comment>
    <comment ref="B277" authorId="1">
      <text>
        <r>
          <rPr>
            <b/>
            <sz val="8"/>
            <color indexed="81"/>
            <rFont val="Tahoma"/>
            <family val="2"/>
            <charset val="238"/>
          </rPr>
          <t>k.ú. Modřice</t>
        </r>
      </text>
    </comment>
    <comment ref="B279" authorId="0">
      <text>
        <r>
          <rPr>
            <b/>
            <sz val="8"/>
            <color indexed="81"/>
            <rFont val="Tahoma"/>
            <family val="2"/>
            <charset val="238"/>
          </rPr>
          <t>ZÚ pro K.Ú. - Přízřenice, Modřice, Chrlice, Rebešovice, Popovice u Rajhradu, Rajhradice, Rajhrad, Opatovice u Rajhradu, Holasice, Blučina, Vojkovice u Židlochovic, Židlochovice, Hrušovany u Brna, Nosislav, Unkovice, Žabčice, Přísnotice, Velké Němčice, Uherčice u Hustopečí, Vranovice nad Svratkou, Ivaň, Pouzdřany</t>
        </r>
      </text>
    </comment>
    <comment ref="B280" authorId="0">
      <text>
        <r>
          <rPr>
            <b/>
            <sz val="8"/>
            <color indexed="81"/>
            <rFont val="Tahoma"/>
            <family val="2"/>
            <charset val="238"/>
          </rPr>
          <t>k.ú. Březina, Heroltice, Hradčany, Latinky, Chudičce, Předklášteří, Sentice, Štěpánovice, Tišnov, Veverská Bítýška, Borač, Doubravník, Černvír, Nedvědice, Ochoz u Tišnova</t>
        </r>
      </text>
    </comment>
    <comment ref="B281" authorId="3">
      <text>
        <r>
          <rPr>
            <b/>
            <sz val="9"/>
            <color indexed="81"/>
            <rFont val="Tahoma"/>
            <family val="2"/>
            <charset val="238"/>
          </rPr>
          <t>Aktualizace AZZÚ pro k.ú. Tišnov, Předklášteří</t>
        </r>
      </text>
    </comment>
    <comment ref="B283" authorId="0">
      <text>
        <r>
          <rPr>
            <b/>
            <sz val="8"/>
            <color indexed="81"/>
            <rFont val="Tahoma"/>
            <family val="2"/>
            <charset val="238"/>
          </rPr>
          <t>k.ú. Ujčov, Dolní Čepí, Olešnička, Štěpánov n/S., Borovec, Švařec, Koroužné, Bolešín, Vír</t>
        </r>
      </text>
    </comment>
    <comment ref="B284" authorId="0">
      <text>
        <r>
          <rPr>
            <b/>
            <sz val="8"/>
            <color indexed="81"/>
            <rFont val="Tahoma"/>
            <family val="2"/>
            <charset val="238"/>
          </rPr>
          <t>k.ú. Dalečín, Unčín, Strachujov, Jimramov, Borovnice, Spělkov, Krásné, Sněžné, Křižánky, Svratka, Herálec, Březiny, Pustá Rybná, Telecí, Korouhev</t>
        </r>
      </text>
    </comment>
    <comment ref="B286" authorId="0">
      <text>
        <r>
          <rPr>
            <b/>
            <sz val="8"/>
            <color indexed="81"/>
            <rFont val="Tahoma"/>
            <family val="2"/>
            <charset val="238"/>
          </rPr>
          <t>k.ú. Dalečín, Unčín, Strachujov, Jimramov, Borovnice, Spělkov, Krásné, Sněžné, Křižánky, Svratka, Herálec, Březiny, Pustá Rybná, Telecí, Korouhev</t>
        </r>
      </text>
    </comment>
    <comment ref="B287" authorId="0">
      <text>
        <r>
          <rPr>
            <b/>
            <sz val="8"/>
            <color indexed="81"/>
            <rFont val="Tahoma"/>
            <family val="2"/>
            <charset val="238"/>
          </rPr>
          <t>k.ú. Dalečín, Unčín, Strachujov, Jimramov, Borovnice, Spělkov, Krásné, Sněžné, Křižánky, Svratka, Herálec, Březiny, Pustá Rybná, Telecí, Korouhev</t>
        </r>
      </text>
    </comment>
    <comment ref="B288" authorId="0">
      <text>
        <r>
          <rPr>
            <b/>
            <sz val="8"/>
            <color indexed="81"/>
            <rFont val="Tahoma"/>
            <family val="2"/>
            <charset val="238"/>
          </rPr>
          <t>k.ú. Dalečín, Unčín, Strachujov, Jimramov, Borovnice, Spělkov, Krásné, Sněžné, Křižánky, Svratka, Herálec, Březiny, Pustá Rybná, Telecí, Korouhev</t>
        </r>
      </text>
    </comment>
    <comment ref="B289" authorId="0">
      <text>
        <r>
          <rPr>
            <b/>
            <sz val="8"/>
            <color indexed="81"/>
            <rFont val="Tahoma"/>
            <family val="2"/>
            <charset val="238"/>
          </rPr>
          <t>k.ú. Dalečín, Unčín, Strachujov, Jimramov, Borovnice, Spělkov, Krásné, Sněžné, Křižánky, Svratka, Herálec, Březiny, Pustá Rybná, Telecí, Korouhev</t>
        </r>
      </text>
    </comment>
    <comment ref="B290" authorId="0">
      <text>
        <r>
          <rPr>
            <b/>
            <sz val="8"/>
            <color indexed="81"/>
            <rFont val="Tahoma"/>
            <family val="2"/>
            <charset val="238"/>
          </rPr>
          <t>k.ú. Ujčov, Dolní Čepí, Olešnička, Štěpánov n/S., Borovec, Švařec, Koroužné, Bolešín, Vír</t>
        </r>
      </text>
    </comment>
    <comment ref="B291" authorId="0">
      <text>
        <r>
          <rPr>
            <b/>
            <sz val="8"/>
            <color indexed="81"/>
            <rFont val="Tahoma"/>
            <family val="2"/>
            <charset val="238"/>
          </rPr>
          <t>k.ú. Bzenec, Veselý n/M., Moravský Písek, Vracov, Těmice u Hodonína, Syrovín, Vnorovy, Strážnice na Moravě, Domanín, Žeravice u Kyjova</t>
        </r>
      </text>
    </comment>
    <comment ref="B299" authorId="2">
      <text>
        <r>
          <rPr>
            <b/>
            <sz val="8"/>
            <color indexed="81"/>
            <rFont val="Tahoma"/>
            <family val="2"/>
            <charset val="238"/>
          </rPr>
          <t>k.ú.: Těšetice u Ol.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01" authorId="0">
      <text>
        <r>
          <rPr>
            <b/>
            <sz val="8"/>
            <color indexed="81"/>
            <rFont val="Tahoma"/>
            <family val="2"/>
            <charset val="238"/>
          </rPr>
          <t>k.ú. Březová, Trnava</t>
        </r>
      </text>
    </comment>
    <comment ref="B304" authorId="0">
      <text>
        <r>
          <rPr>
            <b/>
            <sz val="8"/>
            <color indexed="81"/>
            <rFont val="Tahoma"/>
            <family val="2"/>
            <charset val="238"/>
          </rPr>
          <t>k.ú. Moravičany, Loštice, Lechovice, Jeřmaň, Bezděkov, Kozov, Doly</t>
        </r>
      </text>
    </comment>
    <comment ref="B305" authorId="0">
      <text>
        <r>
          <rPr>
            <b/>
            <sz val="8"/>
            <color indexed="81"/>
            <rFont val="Tahoma"/>
            <family val="2"/>
            <charset val="238"/>
          </rPr>
          <t>k.ú. Vranová Lhota, Vranová, Pěčíkov, Petrůvky, Městečko Trnávka, Mezihoří, Rozstání, Radkov, Gruna, Linhartice, Moravská Třebová, Boršov</t>
        </r>
      </text>
    </comment>
    <comment ref="B306" authorId="0">
      <text>
        <r>
          <rPr>
            <b/>
            <sz val="8"/>
            <color indexed="81"/>
            <rFont val="Tahoma"/>
            <family val="2"/>
            <charset val="238"/>
          </rPr>
          <t>k.ú. Vranová Lhota, Vranová, Pěčíkov, Petrůvky, Městečko Trnávka, Mezihoří, Rozstání, Radkov, Gruna, Linhartice, Moravská Třebová, Boršov</t>
        </r>
      </text>
    </comment>
    <comment ref="B307" authorId="0">
      <text>
        <r>
          <rPr>
            <b/>
            <sz val="8"/>
            <color indexed="81"/>
            <rFont val="Tahoma"/>
            <family val="2"/>
            <charset val="238"/>
          </rPr>
          <t>k.ú. Vranová Lhota, Vranová, Pěčíkov, Petrůvky, Městečko Trnávka, Mezihoří, Rozstání, Radkov, Gruna, Linhartice, Moravská Třebová, Boršov</t>
        </r>
      </text>
    </comment>
    <comment ref="B310" authorId="0">
      <text>
        <r>
          <rPr>
            <b/>
            <sz val="8"/>
            <color indexed="81"/>
            <rFont val="Tahoma"/>
            <family val="2"/>
            <charset val="238"/>
          </rPr>
          <t>k.ú. Ludíkov, Valchov, Velenov, Vratíkov, Hrádkov</t>
        </r>
      </text>
    </comment>
    <comment ref="B311" authorId="1">
      <text>
        <r>
          <rPr>
            <b/>
            <sz val="8"/>
            <color indexed="81"/>
            <rFont val="Tahoma"/>
            <family val="2"/>
            <charset val="238"/>
          </rPr>
          <t>Kú: Uhřičice, Lobotice, Polkovice, Oplocany, Klenovice na Hané, Ivaň na Hané, Čehovice, Bedihosť, Vrahovice, Prostějov</t>
        </r>
      </text>
    </comment>
    <comment ref="B317" authorId="3">
      <text>
        <r>
          <rPr>
            <b/>
            <sz val="9"/>
            <color indexed="81"/>
            <rFont val="Tahoma"/>
            <family val="2"/>
            <charset val="238"/>
          </rPr>
          <t>k.ú. Strážnice</t>
        </r>
      </text>
    </comment>
    <comment ref="B318" authorId="1">
      <text>
        <r>
          <rPr>
            <sz val="8"/>
            <color indexed="81"/>
            <rFont val="Tahoma"/>
            <family val="2"/>
            <charset val="238"/>
          </rPr>
          <t xml:space="preserve">k.ú. Dědice u Vyškova
</t>
        </r>
      </text>
    </comment>
    <comment ref="B322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k.ú. Babice u UH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6" authorId="1">
      <text>
        <r>
          <rPr>
            <b/>
            <sz val="8"/>
            <color indexed="81"/>
            <rFont val="Tahoma"/>
            <family val="2"/>
            <charset val="238"/>
          </rPr>
          <t>k.ú. Kroměříž, Jarohněvice, Šelešovice, Soběsuky - Skržice, Zdounky, Těšánky - Lebedov, Roštín, Cetechovice, Hoštice, Honětice, Troubky - Zdislavice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29" authorId="2">
      <text>
        <r>
          <rPr>
            <b/>
            <sz val="8"/>
            <color indexed="81"/>
            <rFont val="Tahoma"/>
            <family val="2"/>
            <charset val="238"/>
          </rPr>
          <t>k.ú.: Luběnice, Hněvotín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330" authorId="0">
      <text>
        <r>
          <rPr>
            <b/>
            <sz val="8"/>
            <color indexed="81"/>
            <rFont val="Tahoma"/>
            <family val="2"/>
            <charset val="238"/>
          </rPr>
          <t>k.ú. Zblovice, Vysočany</t>
        </r>
      </text>
    </comment>
    <comment ref="B331" authorId="0">
      <text>
        <r>
          <rPr>
            <b/>
            <sz val="8"/>
            <color indexed="81"/>
            <rFont val="Tahoma"/>
            <family val="2"/>
            <charset val="238"/>
          </rPr>
          <t>k.ú. Lubnice</t>
        </r>
      </text>
    </comment>
    <comment ref="B332" authorId="0">
      <text>
        <r>
          <rPr>
            <b/>
            <sz val="8"/>
            <color indexed="81"/>
            <rFont val="Tahoma"/>
            <family val="2"/>
            <charset val="238"/>
          </rPr>
          <t>k.ú. Želetava, Meziříčko u Moravských Budějovic, Krasonice, Knínice, Radkovice u Budče, Lomy u Jemnice, Chotěbudice, Jemnice, Radotice, Bačkovic, Police u Jemnice, Kostníky, Malý Dešov</t>
        </r>
      </text>
    </comment>
    <comment ref="B333" authorId="0">
      <text>
        <r>
          <rPr>
            <b/>
            <sz val="8"/>
            <color indexed="81"/>
            <rFont val="Tahoma"/>
            <family val="2"/>
            <charset val="238"/>
          </rPr>
          <t>k.ú. Želetava, Meziříčko u Moravských Budějovic, Krasonice, Knínice, Radkovice u Budče, Lomy u Jemnice, Chotěbudice, Jemnice, Radotice, Bačkovic, Police u Jemnice, Kostníky, Malý Dešov</t>
        </r>
      </text>
    </comment>
    <comment ref="B334" authorId="0">
      <text>
        <r>
          <rPr>
            <b/>
            <sz val="8"/>
            <color indexed="81"/>
            <rFont val="Tahoma"/>
            <family val="2"/>
            <charset val="238"/>
          </rPr>
          <t>k.ú. Dančocice</t>
        </r>
      </text>
    </comment>
    <comment ref="B335" authorId="0">
      <text>
        <r>
          <rPr>
            <b/>
            <sz val="8"/>
            <color indexed="81"/>
            <rFont val="Tahoma"/>
            <family val="2"/>
            <charset val="238"/>
          </rPr>
          <t>k.ú. Budeč, Vesce u Dačic</t>
        </r>
      </text>
    </comment>
    <comment ref="B336" authorId="0">
      <text>
        <r>
          <rPr>
            <b/>
            <sz val="8"/>
            <color indexed="81"/>
            <rFont val="Tahoma"/>
            <family val="2"/>
            <charset val="238"/>
          </rPr>
          <t>k.ú. Budeč, Vesce u Dačic</t>
        </r>
      </text>
    </comment>
    <comment ref="B337" authorId="0">
      <text>
        <r>
          <rPr>
            <b/>
            <sz val="8"/>
            <color indexed="81"/>
            <rFont val="Tahoma"/>
            <family val="2"/>
            <charset val="238"/>
          </rPr>
          <t>k.ú. Budeč, Vesce u Dačic</t>
        </r>
      </text>
    </comment>
  </commentList>
</comments>
</file>

<file path=xl/sharedStrings.xml><?xml version="1.0" encoding="utf-8"?>
<sst xmlns="http://schemas.openxmlformats.org/spreadsheetml/2006/main" count="2891" uniqueCount="990">
  <si>
    <t>KUZL 8639/2005 ŽPZE - IK</t>
  </si>
  <si>
    <t>4-10-03-071</t>
  </si>
  <si>
    <t>19.6.1992</t>
  </si>
  <si>
    <t>ŽP-voda 1625/92-234/1-Kop.</t>
  </si>
  <si>
    <t>OkÚ RŽP Bruntál</t>
  </si>
  <si>
    <t>předl. 24.3.1992</t>
  </si>
  <si>
    <t>Skalický potok</t>
  </si>
  <si>
    <t>4-13-02-053</t>
  </si>
  <si>
    <t>Skalička</t>
  </si>
  <si>
    <t>ZÚ Charvatská Nová Ves-součást ZÚ Dyje, ostatní mimo intravilán, rybníky, hraniční tok</t>
  </si>
  <si>
    <r>
      <t>Včelínek (</t>
    </r>
    <r>
      <rPr>
        <i/>
        <sz val="8"/>
        <rFont val="Arial CE"/>
        <family val="2"/>
        <charset val="238"/>
      </rPr>
      <t>Sedlecký potok</t>
    </r>
    <r>
      <rPr>
        <sz val="8"/>
        <rFont val="Arial CE"/>
        <family val="2"/>
        <charset val="238"/>
      </rPr>
      <t>)</t>
    </r>
    <r>
      <rPr>
        <sz val="8"/>
        <color indexed="14"/>
        <rFont val="Arial CE"/>
        <family val="2"/>
        <charset val="238"/>
      </rPr>
      <t/>
    </r>
  </si>
  <si>
    <t>Stálecký potok</t>
  </si>
  <si>
    <t>Loučka</t>
  </si>
  <si>
    <t>4-14-02-003</t>
  </si>
  <si>
    <t xml:space="preserve">Strhanec </t>
  </si>
  <si>
    <t>4-11-02-069/1</t>
  </si>
  <si>
    <t>4-10-03-114</t>
  </si>
  <si>
    <t>Strelenka</t>
  </si>
  <si>
    <t>Sudoměřický potok</t>
  </si>
  <si>
    <t>4-13-02-063</t>
  </si>
  <si>
    <t>Svitava</t>
  </si>
  <si>
    <t>4-15-02-001</t>
  </si>
  <si>
    <t>S-JMK 141994/2006 OŽP-Ci</t>
  </si>
  <si>
    <t>53020-3/2006/OŽPZ/Vt</t>
  </si>
  <si>
    <t>SpKrÚ 53020/2006/OŽPZ</t>
  </si>
  <si>
    <t>Svratka a Svitava AZZÚ</t>
  </si>
  <si>
    <t>4-15-01 (02)</t>
  </si>
  <si>
    <t>Svratka</t>
  </si>
  <si>
    <t>JMK 151413/2006</t>
  </si>
  <si>
    <t>4. aktualizace Vikýřovice, Rapotín, Nový Malín</t>
  </si>
  <si>
    <t>Aktualizace AZZÚ Vikýřovice, Rapotín, Nový Malín</t>
  </si>
  <si>
    <t>aktrualizace AZZU Svratka - k.ú. Komárov</t>
  </si>
  <si>
    <t>aktualizace AZZU Šatov, Dyjákovičky</t>
  </si>
  <si>
    <t>S-JMK 118506/2006 OŽP-Pol</t>
  </si>
  <si>
    <t>4-15-01-001</t>
  </si>
  <si>
    <t>JMK 22636/2005 OŽP - Cr</t>
  </si>
  <si>
    <t>ano (k.ú. Tišnov - Předklášteří)</t>
  </si>
  <si>
    <t>KUJI 10587/2005 OVLHZ KUJIP007EN4G</t>
  </si>
  <si>
    <t>OkÚ RŽP Žďár n. S.</t>
  </si>
  <si>
    <t>21.5.2001</t>
  </si>
  <si>
    <t>ŽP Vod. 1765/01/Kl</t>
  </si>
  <si>
    <t>JMK 121837/2007</t>
  </si>
  <si>
    <t>Syrovinka</t>
  </si>
  <si>
    <t>4-13-02-029</t>
  </si>
  <si>
    <t>JMK 160359/2006</t>
  </si>
  <si>
    <t>S-JMK 160359/2006 OŽP-Bu</t>
  </si>
  <si>
    <t>4-15-03-121</t>
  </si>
  <si>
    <t>Šibeniční p.</t>
  </si>
  <si>
    <t>4-17-01-004</t>
  </si>
  <si>
    <t>OkÚ RŽP Břeclav</t>
  </si>
  <si>
    <t>bez č. j. - Zápis</t>
  </si>
  <si>
    <t>Štulbach</t>
  </si>
  <si>
    <t>Trkmanka</t>
  </si>
  <si>
    <t>4-17-01-012</t>
  </si>
  <si>
    <t>Trnávka</t>
  </si>
  <si>
    <t>4-13-01-008</t>
  </si>
  <si>
    <t>4-10-03-086</t>
  </si>
  <si>
    <t>Třebůvka</t>
  </si>
  <si>
    <t>4-10-02-066</t>
  </si>
  <si>
    <t>OŽPZ/493/04/CK</t>
  </si>
  <si>
    <t>Třešňovský p.</t>
  </si>
  <si>
    <t>4-10-02-009</t>
  </si>
  <si>
    <t>Třešťský p.</t>
  </si>
  <si>
    <t>4-16-01-020</t>
  </si>
  <si>
    <t>Valchovka</t>
  </si>
  <si>
    <t>4-15-02-052</t>
  </si>
  <si>
    <t>zpracované</t>
  </si>
  <si>
    <t>ORP Vlašské Meziříčí</t>
  </si>
  <si>
    <t>předl. 20.1.2014</t>
  </si>
  <si>
    <t>JMK 22333/2006</t>
  </si>
  <si>
    <t>JMK 46614/2005 OŽP - Fr</t>
  </si>
  <si>
    <t>Valová</t>
  </si>
  <si>
    <t>4-12-01-058</t>
  </si>
  <si>
    <t>Vápovka</t>
  </si>
  <si>
    <t>aktualizace Smržice</t>
  </si>
  <si>
    <t>aktualizace AZZÚ k.ú. Smržice</t>
  </si>
  <si>
    <t>aktualizace AZZU k.ú. Komárov</t>
  </si>
  <si>
    <t>JMK 141985/2012</t>
  </si>
  <si>
    <t xml:space="preserve"> + přítoky Nectava 0 - 0,95, Kelinka 0 - 1,523, náhon od Kelinek 0 - 1,004, Malonínský p. 0 - 5,736 a jeho LB přítok 0 - 0,607</t>
  </si>
  <si>
    <t xml:space="preserve"> + vybrané přítoky</t>
  </si>
  <si>
    <t>aktualizace ZÚ a AZZÚ dle nových mapových podkladů a po provedení PPO Cvrčovice</t>
  </si>
  <si>
    <t>Hadí potok</t>
  </si>
  <si>
    <t>Ostrovský p.</t>
  </si>
  <si>
    <t>spolu s Ostrovským potokem</t>
  </si>
  <si>
    <t>spolu s Hadím potokem</t>
  </si>
  <si>
    <t>Spálený potok</t>
  </si>
  <si>
    <t>4-17-01-021</t>
  </si>
  <si>
    <r>
      <t>Malá Voda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Mlýnský potok</t>
    </r>
    <r>
      <rPr>
        <sz val="8"/>
        <rFont val="Arial CE"/>
        <family val="2"/>
        <charset val="238"/>
      </rPr>
      <t>)</t>
    </r>
  </si>
  <si>
    <r>
      <t>Olešnice</t>
    </r>
    <r>
      <rPr>
        <sz val="8"/>
        <color indexed="14"/>
        <rFont val="Arial CE"/>
        <family val="2"/>
        <charset val="238"/>
      </rPr>
      <t xml:space="preserve"> (</t>
    </r>
    <r>
      <rPr>
        <i/>
        <sz val="8"/>
        <color indexed="14"/>
        <rFont val="Arial CE"/>
        <charset val="238"/>
      </rPr>
      <t>Kokorka</t>
    </r>
    <r>
      <rPr>
        <sz val="8"/>
        <color indexed="14"/>
        <rFont val="Arial CE"/>
        <family val="2"/>
        <charset val="238"/>
      </rPr>
      <t>)</t>
    </r>
  </si>
  <si>
    <t>4-14-01-031</t>
  </si>
  <si>
    <t>2. aktualizace Rapotín</t>
  </si>
  <si>
    <t>1. aktualizace Rapotín</t>
  </si>
  <si>
    <t>KUOK 31662/2012</t>
  </si>
  <si>
    <t>Aktualizace AZZU Rapotín p.č. 2245/18</t>
  </si>
  <si>
    <t>Vasilsko</t>
  </si>
  <si>
    <t>4-17-01-048</t>
  </si>
  <si>
    <t>Velička (do Bečvy)</t>
  </si>
  <si>
    <t>4-11-02-037</t>
  </si>
  <si>
    <t>Velička (do Moravy)</t>
  </si>
  <si>
    <t>4-13-02-035</t>
  </si>
  <si>
    <t>ŽP/02/21/1651/231</t>
  </si>
  <si>
    <t>Velká Haná</t>
  </si>
  <si>
    <t>4-12-02-001</t>
  </si>
  <si>
    <t>Vlára</t>
  </si>
  <si>
    <t>4-21-08-046</t>
  </si>
  <si>
    <t>Vlárka</t>
  </si>
  <si>
    <t>Vratěnínský p.</t>
  </si>
  <si>
    <t>4-14-02-036</t>
  </si>
  <si>
    <t>Vsetínská Bečva</t>
  </si>
  <si>
    <t>4-11-01-001</t>
  </si>
  <si>
    <t>KUZL 12153/2004 ŽPZE-KI</t>
  </si>
  <si>
    <t>Wildendurenbach</t>
  </si>
  <si>
    <t>4-14-02-092</t>
  </si>
  <si>
    <t>Zelenský p.</t>
  </si>
  <si>
    <t>4-21-08-064</t>
  </si>
  <si>
    <t>Želetavka</t>
  </si>
  <si>
    <t>4-14-02-010</t>
  </si>
  <si>
    <t>JMK 16889/2005 OŽP -Hm</t>
  </si>
  <si>
    <t>KUJI 3499/2006</t>
  </si>
  <si>
    <t>KUJI 6109/2005-OLVHZ-6</t>
  </si>
  <si>
    <t>Žitkovský potok (do Drietomice)</t>
  </si>
  <si>
    <t>4-21-09-007</t>
  </si>
  <si>
    <t>LEGENDA</t>
  </si>
  <si>
    <t>odkaz na rozhodnutí "pravé tlačítko myši"</t>
  </si>
  <si>
    <t>předl. 26.8.2016</t>
  </si>
  <si>
    <t>7.aktulizace  k.ú. Vikýřovice</t>
  </si>
  <si>
    <t>Aktualizace AZZU ul. Kižní, Průmyslová, U Splavu</t>
  </si>
  <si>
    <t>VD Nemilka není ve správě PM, Zu jen pod VD</t>
  </si>
  <si>
    <t>KUZL 21773/2016</t>
  </si>
  <si>
    <t>KUJI67780/2016 OŽPZ1852/2016 St-8</t>
  </si>
  <si>
    <t>KUOK 93802/2011</t>
  </si>
  <si>
    <t>JMK 16815/2004 OŽPZ-Hm</t>
  </si>
  <si>
    <t>KUOK 88954/2016</t>
  </si>
  <si>
    <t>KrÚ61196/2013 a KrÚ62493/2013</t>
  </si>
  <si>
    <t>KUOK 41225/2014</t>
  </si>
  <si>
    <t>2643-5/2009/OŽPZ/Vt</t>
  </si>
  <si>
    <t>ŽP/02/ZK/11477a</t>
  </si>
  <si>
    <t>aktualizace k.ú. Slavkov po provedení PPO, Újezd</t>
  </si>
  <si>
    <t>JMK 42224/2013</t>
  </si>
  <si>
    <t>JMK 162826/2010</t>
  </si>
  <si>
    <t>aktualizace ZU, AZZU nově</t>
  </si>
  <si>
    <r>
      <t>Stanovnice</t>
    </r>
    <r>
      <rPr>
        <sz val="8"/>
        <rFont val="Arial CE"/>
        <family val="2"/>
        <charset val="238"/>
      </rPr>
      <t xml:space="preserve"> (</t>
    </r>
    <r>
      <rPr>
        <sz val="8"/>
        <rFont val="Arial CE"/>
        <charset val="238"/>
      </rPr>
      <t>Velká Stanovnice)</t>
    </r>
  </si>
  <si>
    <t>KUZL 22549/2012</t>
  </si>
  <si>
    <t>aktualizace k.ú. Oblekovice</t>
  </si>
  <si>
    <t>JMK 174453/2011</t>
  </si>
  <si>
    <t>změna ZU v k.ú. Oblekovice, pozemek pč 673</t>
  </si>
  <si>
    <t>S-JMK 165013/2007 OŽP-Bu</t>
  </si>
  <si>
    <t>JMK 34682/2005 OŽP-Cr</t>
  </si>
  <si>
    <t>S-JMK 95845/2007 OŽP-Bu</t>
  </si>
  <si>
    <t>aktualizace aktivní zóny v k.ú. Předklášteří, Tišnov</t>
  </si>
  <si>
    <t>JMK38290/2008</t>
  </si>
  <si>
    <t>S-JMK 143426/2007 OŽP-Da</t>
  </si>
  <si>
    <t>dle TPE začátek LB 340,979, PB 338,146 a konec 352,508</t>
  </si>
  <si>
    <t>OST</t>
  </si>
  <si>
    <t>Slanický potok</t>
  </si>
  <si>
    <t>4-13-01-039</t>
  </si>
  <si>
    <t>Lešťnický potok</t>
  </si>
  <si>
    <t>KrÚ 13956/2012</t>
  </si>
  <si>
    <t>aktualizace ZU+AZZU na soutoku s Jevíčkou</t>
  </si>
  <si>
    <t>JMK 62746/2015</t>
  </si>
  <si>
    <t>4-16-03-0340, 4-16-03-0360, 4-16-03-0400, 4-16-03-0420</t>
  </si>
  <si>
    <t>KUJI 39028/2015</t>
  </si>
  <si>
    <t>spolu s Loudilkou a Otínským potokem</t>
  </si>
  <si>
    <t xml:space="preserve">SPRÁVA TOKU LESY ČR, s.p. </t>
  </si>
  <si>
    <t>tm. zeleně</t>
  </si>
  <si>
    <t>1. Aktualizace Hranice</t>
  </si>
  <si>
    <t>MěÚ Moravský Krumlov</t>
  </si>
  <si>
    <t xml:space="preserve">vč. přítoků Míšovického a Kadovského potoka </t>
  </si>
  <si>
    <t>JMK 77446/2015</t>
  </si>
  <si>
    <t>Aktualizace ZÚ a AZZÚ v k.ú. Podolí u Brna, Kobylnice a Sokolnice</t>
  </si>
  <si>
    <t xml:space="preserve">VVT </t>
  </si>
  <si>
    <t>KUJCK 41461/2015/OZZL/7</t>
  </si>
  <si>
    <t>KrÚ Olomouckého kraje</t>
  </si>
  <si>
    <t>KUOK 59364/2015</t>
  </si>
  <si>
    <t>ZÚ od zaústění do Oslavy po hráz VD Ostrov nad Oslavou, dále protéká extravilánem</t>
  </si>
  <si>
    <t>MUMK 14057/2015</t>
  </si>
  <si>
    <t>KrÚ Jihomoravského kraje</t>
  </si>
  <si>
    <t>od soutoku s Jihlavou po Skřipínský potok</t>
  </si>
  <si>
    <t>Kr.Ú kraje Vysočina</t>
  </si>
  <si>
    <t xml:space="preserve">od zaúst.Chvojnice po hráz Veselovského rybníka, vč. Bohdalovský p. a Balinky </t>
  </si>
  <si>
    <t xml:space="preserve">ano </t>
  </si>
  <si>
    <t>sop</t>
  </si>
  <si>
    <t>MMJ/OŽP/3921/2015</t>
  </si>
  <si>
    <t>4-16-01-0540</t>
  </si>
  <si>
    <t>KUOK 65056/2015</t>
  </si>
  <si>
    <t xml:space="preserve">Aktualizace AZZU k.ú. Rozhrání </t>
  </si>
  <si>
    <t>KUZL 53103/2015</t>
  </si>
  <si>
    <t>KUZL 6017/2015</t>
  </si>
  <si>
    <t>Stanovení ZÚ a AZZÚ toku Kolelač, 0,000  -2,695</t>
  </si>
  <si>
    <t>Aktualizace ZÚ  vč. AZZÚ k.ú. Bílovice nad Svitavou</t>
  </si>
  <si>
    <t>KUZL 27603/2015</t>
  </si>
  <si>
    <t>Rozhodnuti\KUZL 27603_2015.pdf</t>
  </si>
  <si>
    <t xml:space="preserve">v řízení </t>
  </si>
  <si>
    <t>Rokytka</t>
  </si>
  <si>
    <t>4-16-03-010</t>
  </si>
  <si>
    <t>MÚ Třebíč</t>
  </si>
  <si>
    <t>předl. 5.8.2015</t>
  </si>
  <si>
    <t>MÚ Moravské Budějovice</t>
  </si>
  <si>
    <t>Jakubovský potok</t>
  </si>
  <si>
    <t>4-16-03-013</t>
  </si>
  <si>
    <t xml:space="preserve">Desná </t>
  </si>
  <si>
    <t>6.aktualizace k.ú. Vikýřovice</t>
  </si>
  <si>
    <t>Aktualizace Q100 v ul. Petrovská, Vikýřovice</t>
  </si>
  <si>
    <t xml:space="preserve">aktualizace ZU a AZZU k.ú. Rozhraní </t>
  </si>
  <si>
    <t>KrÚ 61859/2015</t>
  </si>
  <si>
    <t>Jalubský potok</t>
  </si>
  <si>
    <t>Baťův kanál</t>
  </si>
  <si>
    <t>MÚ Uherské Hradiště</t>
  </si>
  <si>
    <t>vč. přítoku v km 5,607 (0,000 - 0,987)</t>
  </si>
  <si>
    <t>Jankovický potok</t>
  </si>
  <si>
    <t>4-13-01-078</t>
  </si>
  <si>
    <t>4-13-01-057</t>
  </si>
  <si>
    <t>4-13-01-062</t>
  </si>
  <si>
    <t>PM + LČR</t>
  </si>
  <si>
    <t>Vrbka</t>
  </si>
  <si>
    <t xml:space="preserve">LČR </t>
  </si>
  <si>
    <t>JMK 153071/2015</t>
  </si>
  <si>
    <t>4-14-03-040</t>
  </si>
  <si>
    <t>KUOK 102795/2015</t>
  </si>
  <si>
    <t>MUMB/OŽP/27659/2015-NeP</t>
  </si>
  <si>
    <t>JMK 155239/2015</t>
  </si>
  <si>
    <t>KUJI 79061/2015</t>
  </si>
  <si>
    <t>JMK 1195/2016</t>
  </si>
  <si>
    <t>VVT, DVT</t>
  </si>
  <si>
    <t>spolu se Sudoměřickým p., Radějovka km 11,350 - 19,514 ve správě LČR</t>
  </si>
  <si>
    <t>JMK 24705-2016</t>
  </si>
  <si>
    <t>aktualizace ZU a AZZU Bílovice nad Svitavou</t>
  </si>
  <si>
    <t>Bílovice n.Svit</t>
  </si>
  <si>
    <t>KUZL 27524/2016</t>
  </si>
  <si>
    <t>od km 18,140 Lesy ČR</t>
  </si>
  <si>
    <t>KUOK 39966/2016</t>
  </si>
  <si>
    <t>stanoveno i pro území MS kraje</t>
  </si>
  <si>
    <r>
      <t>Olšávka (</t>
    </r>
    <r>
      <rPr>
        <b/>
        <i/>
        <sz val="8"/>
        <rFont val="Arial CE"/>
        <charset val="238"/>
      </rPr>
      <t>Stará Olšava</t>
    </r>
    <r>
      <rPr>
        <b/>
        <sz val="8"/>
        <rFont val="Arial CE"/>
        <charset val="238"/>
      </rPr>
      <t>)</t>
    </r>
  </si>
  <si>
    <t>součást ZÚ Olšava</t>
  </si>
  <si>
    <t>Nivnička (Bystřička)</t>
  </si>
  <si>
    <t>zpracovává se -2016</t>
  </si>
  <si>
    <t>zpracovává se 2016</t>
  </si>
  <si>
    <t>zpracovává se 2016 - nad VD Znojmo, VD Vranov</t>
  </si>
  <si>
    <t>zpracovává se nad VD Vír 2016</t>
  </si>
  <si>
    <t>MUUH-SŽP/36168/2016/KanR</t>
  </si>
  <si>
    <t>MUUH-SŽP/81915/2015/KanR</t>
  </si>
  <si>
    <t>2. aktualizace AZZU k.ú. Hustopeče nad Bečvou</t>
  </si>
  <si>
    <t>KUOK 6410/2016</t>
  </si>
  <si>
    <t>2. aktualizace AZZU k.ú. Hustopeče nad Bečvou km 52,5</t>
  </si>
  <si>
    <t>4-16-01-001</t>
  </si>
  <si>
    <t>KUJI 45490/2016</t>
  </si>
  <si>
    <t>1. aktualizace po provedení PPO Vleké Meziříčí, Měřín</t>
  </si>
  <si>
    <t>aktualizace ZU a AZZU Moravy ZL kraj po PPO Uherské Hradiště, zpřesnění AZZU</t>
  </si>
  <si>
    <t>předl. 7.1.2016</t>
  </si>
  <si>
    <t>aktualizace ZU, AZZU - kraj Zlínský po PPO UH, zpřesnění AZZU</t>
  </si>
  <si>
    <t>Křepička</t>
  </si>
  <si>
    <t>MěÚ Znojmo</t>
  </si>
  <si>
    <t>4-14-03-030</t>
  </si>
  <si>
    <t>délka úseku</t>
  </si>
  <si>
    <t>správce toku</t>
  </si>
  <si>
    <t>přitéká do</t>
  </si>
  <si>
    <t>poznámka</t>
  </si>
  <si>
    <t>Oslava</t>
  </si>
  <si>
    <t>PM+SR</t>
  </si>
  <si>
    <t>po Třetí Vodu (ZVM-km 9,3), dále DT- ZVHS</t>
  </si>
  <si>
    <t>Beňadin</t>
  </si>
  <si>
    <t>Bílý p. (Vever.Bitýška)</t>
  </si>
  <si>
    <t>Lutonínka</t>
  </si>
  <si>
    <t>PM+Voj.</t>
  </si>
  <si>
    <t>PM+Rak.</t>
  </si>
  <si>
    <t>dle TPE pro ř.km 0,000-21,000</t>
  </si>
  <si>
    <t>Hrubár</t>
  </si>
  <si>
    <t>Mlýnská strouha</t>
  </si>
  <si>
    <t>Dešňanka</t>
  </si>
  <si>
    <t>OR Vnorovy-U.Ostr.</t>
  </si>
  <si>
    <t>KUJCK 59856/2013 OZZL/15/Hav</t>
  </si>
  <si>
    <t>nové staničení po ř.km 8,628 je ve správě PM</t>
  </si>
  <si>
    <t>KUZL 38964/2012</t>
  </si>
  <si>
    <t>aktualizace ZU, nově AZZU - kraj Zlínský</t>
  </si>
  <si>
    <t>MeUKM/025041/2013</t>
  </si>
  <si>
    <t>KUOK 63061/2012</t>
  </si>
  <si>
    <t>celková dl. toku</t>
  </si>
  <si>
    <t>Drietomice</t>
  </si>
  <si>
    <t>Hraniční potok</t>
  </si>
  <si>
    <t>Váh</t>
  </si>
  <si>
    <t>Polní p.</t>
  </si>
  <si>
    <t>Zápechová</t>
  </si>
  <si>
    <t>Stanovnice</t>
  </si>
  <si>
    <t>Dunaj</t>
  </si>
  <si>
    <t>JMK 121488/2011</t>
  </si>
  <si>
    <t>Neuwitzgraben</t>
  </si>
  <si>
    <t>Hranič.p. (Bockgrab.)</t>
  </si>
  <si>
    <t>Včelínek</t>
  </si>
  <si>
    <t>Morávka</t>
  </si>
  <si>
    <t>Bošačky</t>
  </si>
  <si>
    <t>4-14-02-056</t>
  </si>
  <si>
    <t>Přivaděč Hubenov</t>
  </si>
  <si>
    <t>4-16-01-026</t>
  </si>
  <si>
    <t>Přivaděč Jiřín</t>
  </si>
  <si>
    <t>Pytlácký potok</t>
  </si>
  <si>
    <t>4-12-02-044</t>
  </si>
  <si>
    <t>Litava</t>
  </si>
  <si>
    <t>4-15-03-127</t>
  </si>
  <si>
    <t>odstavené koryto Šatavy u Vranovic - k.ú.Ivaň</t>
  </si>
  <si>
    <t>Šatava</t>
  </si>
  <si>
    <t>KUOK 121673/2011</t>
  </si>
  <si>
    <r>
      <t xml:space="preserve">Velička </t>
    </r>
    <r>
      <rPr>
        <sz val="7"/>
        <color indexed="12"/>
        <rFont val="Arial CE"/>
        <charset val="238"/>
      </rPr>
      <t>+ Ludina(ve správě LČR)</t>
    </r>
  </si>
  <si>
    <t>OR Dyje, Poštorná</t>
  </si>
  <si>
    <t>Sudoměřický p.</t>
  </si>
  <si>
    <t>Valová vzniká soutokem Hloučely a Romže</t>
  </si>
  <si>
    <t>Blatnice</t>
  </si>
  <si>
    <r>
      <rPr>
        <b/>
        <sz val="8"/>
        <color indexed="10"/>
        <rFont val="Arial CE"/>
        <charset val="238"/>
      </rPr>
      <t>Benkovský potok</t>
    </r>
    <r>
      <rPr>
        <sz val="8"/>
        <color indexed="10"/>
        <rFont val="Arial CE"/>
        <family val="2"/>
        <charset val="238"/>
      </rPr>
      <t xml:space="preserve"> (</t>
    </r>
    <r>
      <rPr>
        <i/>
        <sz val="8"/>
        <color indexed="10"/>
        <rFont val="Arial CE"/>
        <charset val="238"/>
      </rPr>
      <t>Písečná</t>
    </r>
    <r>
      <rPr>
        <sz val="8"/>
        <color indexed="10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</si>
  <si>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Bobrůvka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Loučka</t>
    </r>
    <r>
      <rPr>
        <sz val="8"/>
        <rFont val="Arial CE"/>
        <family val="2"/>
        <charset val="238"/>
      </rPr>
      <t>)</t>
    </r>
  </si>
  <si>
    <r>
      <rPr>
        <b/>
        <sz val="8"/>
        <color indexed="10"/>
        <rFont val="Arial CE"/>
        <charset val="238"/>
      </rPr>
      <t>Čaňův potok</t>
    </r>
    <r>
      <rPr>
        <sz val="8"/>
        <color indexed="10"/>
        <rFont val="Arial CE"/>
        <family val="2"/>
        <charset val="238"/>
      </rPr>
      <t xml:space="preserve"> (</t>
    </r>
    <r>
      <rPr>
        <i/>
        <sz val="8"/>
        <color indexed="10"/>
        <rFont val="Arial CE"/>
        <charset val="238"/>
      </rPr>
      <t>Hrabnikový p.</t>
    </r>
    <r>
      <rPr>
        <sz val="8"/>
        <color indexed="10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</si>
  <si>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Dlouhá řeka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Morávka</t>
    </r>
    <r>
      <rPr>
        <sz val="8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</si>
  <si>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Kyjovka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Stupava</t>
    </r>
    <r>
      <rPr>
        <sz val="8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</si>
  <si>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Litava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Cézava</t>
    </r>
    <r>
      <rPr>
        <sz val="8"/>
        <rFont val="Arial CE"/>
        <family val="2"/>
        <charset val="238"/>
      </rPr>
      <t>)</t>
    </r>
  </si>
  <si>
    <r>
      <rPr>
        <b/>
        <sz val="8"/>
        <color indexed="8"/>
        <rFont val="Arial CE"/>
        <charset val="238"/>
      </rPr>
      <t>Litava</t>
    </r>
    <r>
      <rPr>
        <sz val="8"/>
        <color indexed="8"/>
        <rFont val="Arial CE"/>
        <family val="2"/>
        <charset val="238"/>
      </rPr>
      <t xml:space="preserve"> (</t>
    </r>
    <r>
      <rPr>
        <i/>
        <sz val="8"/>
        <color indexed="8"/>
        <rFont val="Arial CE"/>
        <charset val="238"/>
      </rPr>
      <t>Cézava</t>
    </r>
    <r>
      <rPr>
        <sz val="8"/>
        <color indexed="8"/>
        <rFont val="Arial CE"/>
        <family val="2"/>
        <charset val="238"/>
      </rPr>
      <t>)</t>
    </r>
  </si>
  <si>
    <t>KUOK 78805/2014</t>
  </si>
  <si>
    <t>včetně přítoků Šumice, Stouska, Zlatá Stružka, Deštná</t>
  </si>
  <si>
    <t>Šumice</t>
  </si>
  <si>
    <t>společně s ZU Blata</t>
  </si>
  <si>
    <t>Stouska</t>
  </si>
  <si>
    <t>Zlatá stružka</t>
  </si>
  <si>
    <t>JMK 36121/2014</t>
  </si>
  <si>
    <t>ZU a AZZU Brno - Svratka</t>
  </si>
  <si>
    <t>ZU a AZZU Brno - Svitava</t>
  </si>
  <si>
    <t>4-15-02-017</t>
  </si>
  <si>
    <t>DMBO 18823/2014</t>
  </si>
  <si>
    <t>aktualizace v k.ú. Podolí, Sokolnice, Kobylnice</t>
  </si>
  <si>
    <t>Litenčický potok</t>
  </si>
  <si>
    <t>JM,ZL</t>
  </si>
  <si>
    <t>Kozlovský potok</t>
  </si>
  <si>
    <t>KrÚ 21715/2015</t>
  </si>
  <si>
    <t>Magistrát města Jihlavy</t>
  </si>
  <si>
    <t xml:space="preserve">DVT </t>
  </si>
  <si>
    <t xml:space="preserve">JM </t>
  </si>
  <si>
    <r>
      <rPr>
        <b/>
        <sz val="8"/>
        <rFont val="Arial CE"/>
        <charset val="238"/>
      </rPr>
      <t xml:space="preserve">Mlýnská strouha </t>
    </r>
    <r>
      <rPr>
        <sz val="8"/>
        <rFont val="Arial CE"/>
        <family val="2"/>
        <charset val="238"/>
      </rPr>
      <t>(</t>
    </r>
    <r>
      <rPr>
        <i/>
        <sz val="8"/>
        <rFont val="Arial CE"/>
        <charset val="238"/>
      </rPr>
      <t>Dyjsko-mlýn.náh.</t>
    </r>
    <r>
      <rPr>
        <sz val="8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</si>
  <si>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Morávka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rameno Moravy</t>
    </r>
    <r>
      <rPr>
        <sz val="8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</si>
  <si>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Sitka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Huzovka</t>
    </r>
    <r>
      <rPr>
        <sz val="8"/>
        <rFont val="Arial CE"/>
        <family val="2"/>
        <charset val="238"/>
      </rPr>
      <t>)</t>
    </r>
  </si>
  <si>
    <r>
      <rPr>
        <b/>
        <sz val="8"/>
        <color indexed="12"/>
        <rFont val="Arial CE"/>
        <charset val="238"/>
      </rPr>
      <t>Sitka</t>
    </r>
    <r>
      <rPr>
        <sz val="8"/>
        <color indexed="12"/>
        <rFont val="Arial CE"/>
        <family val="2"/>
        <charset val="238"/>
      </rPr>
      <t xml:space="preserve"> (</t>
    </r>
    <r>
      <rPr>
        <i/>
        <sz val="8"/>
        <color indexed="12"/>
        <rFont val="Arial CE"/>
        <charset val="238"/>
      </rPr>
      <t>Huzovka</t>
    </r>
    <r>
      <rPr>
        <sz val="8"/>
        <color indexed="12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</si>
  <si>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Stará Dyje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Zámecká Dyje</t>
    </r>
    <r>
      <rPr>
        <sz val="8"/>
        <rFont val="Arial CE"/>
        <family val="2"/>
        <charset val="238"/>
      </rPr>
      <t>)</t>
    </r>
  </si>
  <si>
    <r>
      <rPr>
        <b/>
        <sz val="8"/>
        <rFont val="Arial CE"/>
        <charset val="238"/>
      </rPr>
      <t>Střední Morava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Mlýnský p.</t>
    </r>
    <r>
      <rPr>
        <sz val="8"/>
        <rFont val="Arial CE"/>
        <family val="2"/>
        <charset val="238"/>
      </rPr>
      <t>)</t>
    </r>
  </si>
  <si>
    <r>
      <rPr>
        <b/>
        <sz val="8"/>
        <color indexed="8"/>
        <rFont val="Arial CE"/>
        <charset val="238"/>
      </rPr>
      <t xml:space="preserve">Štinkovka </t>
    </r>
    <r>
      <rPr>
        <sz val="8"/>
        <color indexed="8"/>
        <rFont val="Arial CE"/>
        <family val="2"/>
        <charset val="238"/>
      </rPr>
      <t>(</t>
    </r>
    <r>
      <rPr>
        <i/>
        <sz val="8"/>
        <color indexed="8"/>
        <rFont val="Arial CE"/>
        <charset val="238"/>
      </rPr>
      <t>Stinkava</t>
    </r>
    <r>
      <rPr>
        <sz val="8"/>
        <color indexed="8"/>
        <rFont val="Arial CE"/>
        <family val="2"/>
        <charset val="238"/>
      </rPr>
      <t>)</t>
    </r>
  </si>
  <si>
    <t>JMK 61103/2011</t>
  </si>
  <si>
    <t>význam</t>
  </si>
  <si>
    <r>
      <t>Bobrůvka</t>
    </r>
    <r>
      <rPr>
        <sz val="8"/>
        <color indexed="8"/>
        <rFont val="Arial CE"/>
        <family val="2"/>
        <charset val="238"/>
      </rPr>
      <t xml:space="preserve"> (</t>
    </r>
    <r>
      <rPr>
        <i/>
        <sz val="8"/>
        <color indexed="8"/>
        <rFont val="Arial CE"/>
        <charset val="238"/>
      </rPr>
      <t>Loučka</t>
    </r>
    <r>
      <rPr>
        <sz val="8"/>
        <color indexed="8"/>
        <rFont val="Arial CE"/>
        <family val="2"/>
        <charset val="238"/>
      </rPr>
      <t>)</t>
    </r>
  </si>
  <si>
    <t>S-JMK 154428/2007 OŽP-Pol</t>
  </si>
  <si>
    <t>JMK 154428/2007</t>
  </si>
  <si>
    <t>KUZL 22445/2008</t>
  </si>
  <si>
    <t>KUSP 22445/2008 ŽPZE-DZ</t>
  </si>
  <si>
    <t>31196-5/2008/OŽPZ/Vt</t>
  </si>
  <si>
    <t>SpKrÚ 31196/2008/OŽPZ/Vt</t>
  </si>
  <si>
    <t>v úseku ústí - Pomezí</t>
  </si>
  <si>
    <t>KUZL 22452/2008</t>
  </si>
  <si>
    <t>KUSP 22452/2008 ŽPZE-DZ</t>
  </si>
  <si>
    <t>KUZL 20955/2008</t>
  </si>
  <si>
    <t>KUSP 20955/2008 OŽPZ-DZ</t>
  </si>
  <si>
    <r>
      <t>Brůmovka</t>
    </r>
    <r>
      <rPr>
        <sz val="8"/>
        <color indexed="8"/>
        <rFont val="Arial CE"/>
        <charset val="238"/>
      </rPr>
      <t xml:space="preserve"> (</t>
    </r>
    <r>
      <rPr>
        <i/>
        <sz val="8"/>
        <color indexed="8"/>
        <rFont val="Arial CE"/>
        <charset val="238"/>
      </rPr>
      <t>Kloboucký p.</t>
    </r>
    <r>
      <rPr>
        <sz val="8"/>
        <color indexed="8"/>
        <rFont val="Arial CE"/>
        <charset val="238"/>
      </rPr>
      <t>)</t>
    </r>
    <r>
      <rPr>
        <sz val="8"/>
        <color indexed="48"/>
        <rFont val="Arial CE"/>
        <family val="2"/>
        <charset val="238"/>
      </rPr>
      <t/>
    </r>
  </si>
  <si>
    <t>KUOK 14193/2013</t>
  </si>
  <si>
    <t>JMK 11098/2007 OŽP-Cr</t>
  </si>
  <si>
    <t>KUZL 38957/2012</t>
  </si>
  <si>
    <t>JMK 39810/2008</t>
  </si>
  <si>
    <t>S-JMK 3910/2008 OŽP-Bu</t>
  </si>
  <si>
    <t>JMK 39809/2008</t>
  </si>
  <si>
    <t>S-JMK 39809/2008-OŽP-Ci</t>
  </si>
  <si>
    <t>44663-3/2008/OŽPZ/Ze</t>
  </si>
  <si>
    <t>SpKrÚ 44663/2008/OŽPZ</t>
  </si>
  <si>
    <t>KUJCK 27359/2008 OZZL/3/Zah</t>
  </si>
  <si>
    <t>Strhanec II</t>
  </si>
  <si>
    <t>4-11-02-071</t>
  </si>
  <si>
    <t>bývalí správce Precheza a.s.</t>
  </si>
  <si>
    <t>KUJCK 28287/2008 OZZL/7 Wo</t>
  </si>
  <si>
    <t>stanovené</t>
  </si>
  <si>
    <t>ZU v km</t>
  </si>
  <si>
    <t>Aktivní zóny</t>
  </si>
  <si>
    <t>vymezení</t>
  </si>
  <si>
    <t>od km</t>
  </si>
  <si>
    <t>do km</t>
  </si>
  <si>
    <t>ve správě PM</t>
  </si>
  <si>
    <t>podklad</t>
  </si>
  <si>
    <t>OO,TPE</t>
  </si>
  <si>
    <t>SOP</t>
  </si>
  <si>
    <t>povodeň 7/97</t>
  </si>
  <si>
    <t>celé ZÚ jeko pasivní zóna</t>
  </si>
  <si>
    <t>soutok s OR pod Břeclaví - VDNM</t>
  </si>
  <si>
    <t>černě</t>
  </si>
  <si>
    <t>stanovené záplavové území</t>
  </si>
  <si>
    <t>modře</t>
  </si>
  <si>
    <t>KUOK 74833/2014</t>
  </si>
  <si>
    <t>červeně</t>
  </si>
  <si>
    <t>záplavové území nezpracováno</t>
  </si>
  <si>
    <t>OO, TPE</t>
  </si>
  <si>
    <t>KUJI 847/2009 OVLHZ 1762/2008 PP-3</t>
  </si>
  <si>
    <t>KUJI 1320/2009 OVLHZ 1529/2008 PP-4</t>
  </si>
  <si>
    <t>ZÚ není</t>
  </si>
  <si>
    <t>aktulaizace AZZU Dolní Loučky po výstavbě ochr.hráze</t>
  </si>
  <si>
    <t>JMK 39300/2012</t>
  </si>
  <si>
    <r>
      <t>Bobrůvka</t>
    </r>
    <r>
      <rPr>
        <sz val="8"/>
        <rFont val="Arial CE"/>
        <family val="2"/>
        <charset val="238"/>
      </rPr>
      <t xml:space="preserve"> (</t>
    </r>
    <r>
      <rPr>
        <sz val="8"/>
        <rFont val="Arial CE"/>
        <charset val="238"/>
      </rPr>
      <t>Loučka</t>
    </r>
    <r>
      <rPr>
        <sz val="8"/>
        <rFont val="Arial CE"/>
        <family val="2"/>
        <charset val="238"/>
      </rPr>
      <t>)</t>
    </r>
  </si>
  <si>
    <t>JMK 28719/2012</t>
  </si>
  <si>
    <t>Nenutné</t>
  </si>
  <si>
    <t>KUOK 103958/2011</t>
  </si>
  <si>
    <r>
      <t>Bockgraben</t>
    </r>
    <r>
      <rPr>
        <sz val="8"/>
        <color indexed="52"/>
        <rFont val="Arial CE"/>
        <family val="2"/>
        <charset val="238"/>
      </rPr>
      <t xml:space="preserve"> (</t>
    </r>
    <r>
      <rPr>
        <b/>
        <sz val="8"/>
        <color indexed="52"/>
        <rFont val="Arial CE"/>
        <charset val="238"/>
      </rPr>
      <t>Hraniční potok</t>
    </r>
    <r>
      <rPr>
        <sz val="8"/>
        <color indexed="52"/>
        <rFont val="Arial CE"/>
        <family val="2"/>
        <charset val="238"/>
      </rPr>
      <t>)</t>
    </r>
  </si>
  <si>
    <t>tok ve správě MěÚ Zlín</t>
  </si>
  <si>
    <r>
      <t>Litava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Cézava</t>
    </r>
    <r>
      <rPr>
        <sz val="8"/>
        <rFont val="Arial CE"/>
        <family val="2"/>
        <charset val="238"/>
      </rPr>
      <t>)</t>
    </r>
  </si>
  <si>
    <t>KUZL 13552/2009</t>
  </si>
  <si>
    <r>
      <t>Mala Stanovnice</t>
    </r>
    <r>
      <rPr>
        <sz val="8"/>
        <color indexed="52"/>
        <rFont val="Arial CE"/>
        <family val="2"/>
        <charset val="238"/>
      </rPr>
      <t xml:space="preserve"> (</t>
    </r>
    <r>
      <rPr>
        <i/>
        <sz val="8"/>
        <color indexed="52"/>
        <rFont val="Arial CE"/>
        <charset val="238"/>
      </rPr>
      <t>Stanovnice Malá)</t>
    </r>
  </si>
  <si>
    <t>náhon, odbočení z Moravy v Řimicích</t>
  </si>
  <si>
    <t>po stupeň nad obcí Kokory, dále ZVHS</t>
  </si>
  <si>
    <t>dále ve správě vojenského újezdu Březina</t>
  </si>
  <si>
    <r>
      <t>Hraniční potok</t>
    </r>
    <r>
      <rPr>
        <sz val="8"/>
        <color indexed="52"/>
        <rFont val="Arial CE"/>
        <family val="2"/>
        <charset val="238"/>
      </rPr>
      <t xml:space="preserve"> (</t>
    </r>
    <r>
      <rPr>
        <i/>
        <sz val="8"/>
        <color indexed="52"/>
        <rFont val="Arial CE"/>
        <charset val="238"/>
      </rPr>
      <t>Bockgraben)</t>
    </r>
  </si>
  <si>
    <t>AZZU, aktualizace ZU</t>
  </si>
  <si>
    <r>
      <rPr>
        <b/>
        <sz val="8"/>
        <color indexed="52"/>
        <rFont val="Arial CE"/>
        <charset val="238"/>
      </rPr>
      <t>Příkop</t>
    </r>
    <r>
      <rPr>
        <sz val="8"/>
        <color indexed="52"/>
        <rFont val="Arial CE"/>
        <charset val="238"/>
      </rPr>
      <t xml:space="preserve">  (</t>
    </r>
    <r>
      <rPr>
        <i/>
        <sz val="8"/>
        <color indexed="52"/>
        <rFont val="Arial CE"/>
        <charset val="238"/>
      </rPr>
      <t>Fugnitzbach</t>
    </r>
    <r>
      <rPr>
        <sz val="8"/>
        <color indexed="52"/>
        <rFont val="Arial CE"/>
        <charset val="238"/>
      </rPr>
      <t>)</t>
    </r>
  </si>
  <si>
    <r>
      <t>Haťský p. (</t>
    </r>
    <r>
      <rPr>
        <i/>
        <sz val="8"/>
        <color indexed="52"/>
        <rFont val="Arial CE"/>
        <charset val="238"/>
      </rPr>
      <t>Luční p.</t>
    </r>
    <r>
      <rPr>
        <sz val="8"/>
        <color indexed="52"/>
        <rFont val="Arial CE"/>
        <charset val="238"/>
      </rPr>
      <t>)</t>
    </r>
  </si>
  <si>
    <r>
      <t>Rybniční potok (</t>
    </r>
    <r>
      <rPr>
        <i/>
        <sz val="8"/>
        <color indexed="52"/>
        <rFont val="Arial CE"/>
        <charset val="238"/>
      </rPr>
      <t>Mlýnský p.</t>
    </r>
    <r>
      <rPr>
        <sz val="8"/>
        <color indexed="52"/>
        <rFont val="Arial CE"/>
        <charset val="238"/>
      </rPr>
      <t>)</t>
    </r>
  </si>
  <si>
    <t>vzdutí VD Dalešice a VD Mohelno</t>
  </si>
  <si>
    <t>263-5/2009/OŽPZ/Vt</t>
  </si>
  <si>
    <t>ORP Mikulov</t>
  </si>
  <si>
    <t>LB přítok Moravy, Nedakonice</t>
  </si>
  <si>
    <t>součást ZÚ Bečvy, Moravy</t>
  </si>
  <si>
    <t>LB přítok Moravy pod Uh. Hradištěm</t>
  </si>
  <si>
    <t>náhon, hrazený vtok u jezu Osek, ZÚ v Přerově viz ZÚ Bečva</t>
  </si>
  <si>
    <t>ŽP/02/ZK/11477b</t>
  </si>
  <si>
    <t>v řízení</t>
  </si>
  <si>
    <t>JMK 42098/2009</t>
  </si>
  <si>
    <t>JMK 71140/2009</t>
  </si>
  <si>
    <t>JMK 44609/2009</t>
  </si>
  <si>
    <t>DVT</t>
  </si>
  <si>
    <t>Lukovský potok, Lukávka</t>
  </si>
  <si>
    <t>MěÚ Lanškroun</t>
  </si>
  <si>
    <t>MULA 19170/2010/OŽP /Rko</t>
  </si>
  <si>
    <t>ZVHS, od 1.1.2011 PM</t>
  </si>
  <si>
    <t>Kyjovka (Stupava)</t>
  </si>
  <si>
    <t>MUMI 09037718</t>
  </si>
  <si>
    <t>VDNM - hranice k.ú. Modřice-Přízřenice</t>
  </si>
  <si>
    <t>KUOK 102886/2011</t>
  </si>
  <si>
    <t>KUOK 72330/2014</t>
  </si>
  <si>
    <t>KUJI 74366/2009 OVLHZ 1281/2009St-5</t>
  </si>
  <si>
    <t>KÚ Olomouckoho kraje</t>
  </si>
  <si>
    <t>Litava (Cézava)</t>
  </si>
  <si>
    <t>64/903/2009</t>
  </si>
  <si>
    <t>dle TPE až po km 43,500 (celý tok) POD vd Dlouhé Stráně</t>
  </si>
  <si>
    <t>viz sloha ZU Moravská Dyje staré 1991</t>
  </si>
  <si>
    <t>součást Dyje</t>
  </si>
  <si>
    <t>KUOK 552/2010</t>
  </si>
  <si>
    <t>viz ZÚ Desná</t>
  </si>
  <si>
    <t>ZÚ nenalezeno</t>
  </si>
  <si>
    <t>ZÚ společně s Polním potokem</t>
  </si>
  <si>
    <t>hraniční tok ČR-Rak, společně s Kobylským p.</t>
  </si>
  <si>
    <t>PM,s.p.- po první rybník nad Lanškrounem, společně s Třešňovským p.</t>
  </si>
  <si>
    <t>KrÚ 77208/2011</t>
  </si>
  <si>
    <t>Březová</t>
  </si>
  <si>
    <t>společně s Ostrovským p.</t>
  </si>
  <si>
    <t>viz ZÚ Zlínsko</t>
  </si>
  <si>
    <t>JMK 142937/2009</t>
  </si>
  <si>
    <t>JMK 142939/2009</t>
  </si>
  <si>
    <t>zeleně</t>
  </si>
  <si>
    <t>ZÚ zrušeno, platí nové</t>
  </si>
  <si>
    <t>změna staničení</t>
  </si>
  <si>
    <t>KUOK/27150/05/OŽPZ/339</t>
  </si>
  <si>
    <t>po obec Otaslavice</t>
  </si>
  <si>
    <t>KUZL 42138/2011</t>
  </si>
  <si>
    <t>aktualizace ZÚ a AZZÚ Dřevnice Slušovice</t>
  </si>
  <si>
    <t>od soutoku s Dřevnicí po VD Fryšták</t>
  </si>
  <si>
    <t>KUZL 48443/2011</t>
  </si>
  <si>
    <t>nad VD Fryšták</t>
  </si>
  <si>
    <t>KUOK 100767/2011</t>
  </si>
  <si>
    <t>aktualizace k.ú. Měnín - průmyslová zóna</t>
  </si>
  <si>
    <t>AZZU v km 0,000 - 3,618 v rozsahu Q20</t>
  </si>
  <si>
    <t>JMK 158864/2009</t>
  </si>
  <si>
    <t>bez k.ú. Sokolnice</t>
  </si>
  <si>
    <t>JMK 142924/2009</t>
  </si>
  <si>
    <t>JMK 24199/2010</t>
  </si>
  <si>
    <t>KUOK 7785/2010</t>
  </si>
  <si>
    <t>KUOK 18095/2010</t>
  </si>
  <si>
    <r>
      <t>Brodečka</t>
    </r>
    <r>
      <rPr>
        <sz val="8"/>
        <rFont val="Arial CE"/>
        <family val="2"/>
        <charset val="238"/>
      </rPr>
      <t xml:space="preserve"> (</t>
    </r>
    <r>
      <rPr>
        <i/>
        <sz val="8"/>
        <rFont val="Arial CE"/>
        <charset val="238"/>
      </rPr>
      <t>Drahanský potok</t>
    </r>
    <r>
      <rPr>
        <sz val="8"/>
        <rFont val="Arial CE"/>
        <family val="2"/>
        <charset val="238"/>
      </rPr>
      <t>)</t>
    </r>
  </si>
  <si>
    <t>OŽP/3643/2013/Rko</t>
  </si>
  <si>
    <t>1. aktualizace AZZU k.ú. Milotice nad Bečvou</t>
  </si>
  <si>
    <t>KUOK69026/2014</t>
  </si>
  <si>
    <t>1. aktualizace AZZU k.ú. Milotice nad Bečvou - chaty</t>
  </si>
  <si>
    <t>MSK 67007/2014</t>
  </si>
  <si>
    <t>3. změna -aktualizace Chromeč, Postřelmov, Leština</t>
  </si>
  <si>
    <t>KUOK 56661/2010</t>
  </si>
  <si>
    <t>JMK 66947/2010</t>
  </si>
  <si>
    <t>KUOK 80733/2010</t>
  </si>
  <si>
    <t>aktualizace ZU a AZZU Dolní Loučky - po výstavbě ochranné hráze</t>
  </si>
  <si>
    <t>nad VDNM po Znojmo - aktualizace ZU, nově AZZU</t>
  </si>
  <si>
    <t>ZÚ + AZZU</t>
  </si>
  <si>
    <t>aktualizace v k.ú. Sokolnice</t>
  </si>
  <si>
    <t>JMK 113626/2010</t>
  </si>
  <si>
    <t>JMK 135924/2010</t>
  </si>
  <si>
    <t>Vyjmutí lokality Mikulčice Trapíkov z AZZU</t>
  </si>
  <si>
    <t>KUJI 8708/2011</t>
  </si>
  <si>
    <t>JMK 111901/2010</t>
  </si>
  <si>
    <t>KUOK 15291/2011</t>
  </si>
  <si>
    <t>KUOK 57559/2011</t>
  </si>
  <si>
    <t>aktualizace k.ú. Březová nad Svitavou</t>
  </si>
  <si>
    <t>aktualizace aktivní zóny a ZÚ kú. Březová nad Svitavou</t>
  </si>
  <si>
    <t>aktualizace k.ú. Slušovice</t>
  </si>
  <si>
    <r>
      <t>Český p.</t>
    </r>
    <r>
      <rPr>
        <sz val="8"/>
        <rFont val="Arial CE"/>
        <family val="2"/>
        <charset val="238"/>
      </rPr>
      <t xml:space="preserve"> (</t>
    </r>
    <r>
      <rPr>
        <sz val="8"/>
        <rFont val="Arial CE"/>
        <charset val="238"/>
      </rPr>
      <t>Vyklička</t>
    </r>
    <r>
      <rPr>
        <sz val="8"/>
        <rFont val="Arial CE"/>
        <family val="2"/>
        <charset val="238"/>
      </rPr>
      <t>)</t>
    </r>
  </si>
  <si>
    <t>KUOK 68880/2011</t>
  </si>
  <si>
    <t>Brodečka vrch (za vojenským újezdem)</t>
  </si>
  <si>
    <t>aktulaizace AZZU Mikulčice-Trapíkov</t>
  </si>
  <si>
    <t>KUJI 63765/2011</t>
  </si>
  <si>
    <t>KUJI 53058/2011</t>
  </si>
  <si>
    <t>aktualizace AZZU k.ú. Rapotín- Holubí potok, ul. Pod Holubím vrchem</t>
  </si>
  <si>
    <t>PM+Lesy ČR</t>
  </si>
  <si>
    <t>Lesy ČR</t>
  </si>
  <si>
    <t>úsek ve správě Lesy ČR- od sil.mostu Kostelec-Prosť. Po Bělecký mlýn</t>
  </si>
  <si>
    <t>km AZZU</t>
  </si>
  <si>
    <t>KUOK 46862/2011</t>
  </si>
  <si>
    <r>
      <t>Šatava</t>
    </r>
    <r>
      <rPr>
        <sz val="8"/>
        <color indexed="14"/>
        <rFont val="Arial CE"/>
        <family val="2"/>
        <charset val="238"/>
      </rPr>
      <t/>
    </r>
  </si>
  <si>
    <t>KUOK 49320/2013</t>
  </si>
  <si>
    <t>JMK 38926/2013</t>
  </si>
  <si>
    <t>KUJI 56049/2013</t>
  </si>
  <si>
    <t>fialově</t>
  </si>
  <si>
    <t>ZU a AZZU se zpracovává</t>
  </si>
  <si>
    <t>Soutok Morava + Dyje + Kyjovka</t>
  </si>
  <si>
    <t>Nad VD Znojmo - nad VD Vranov po hranici s Rakouskem</t>
  </si>
  <si>
    <t>KUOK 50657/2012</t>
  </si>
  <si>
    <t>Soutok Morava+Daje+Kyjovka(po nápust.obj.)</t>
  </si>
  <si>
    <t>km 70,400 - nápustný obj.km 28,750</t>
  </si>
  <si>
    <t>aktualizace k.ú. Slavkov</t>
  </si>
  <si>
    <t>aktual. k.ú.Marefy,k.ú.Měnín,k.ú.Rajhradice</t>
  </si>
  <si>
    <t>od soutoku s Vel.Hanou po hráz VD Opatovice-ZÚ Haná</t>
  </si>
  <si>
    <t>KUJI 70178/2012</t>
  </si>
  <si>
    <t>aktual.po provedení PPO</t>
  </si>
  <si>
    <t>po ř.km 325,176 PB a po ř.km 328,019 LB Bohutín-Malá Morava</t>
  </si>
  <si>
    <t>nad VD Brno - hranice JmK (vzdutí VD Brno 47,810 - 65,520, tj.17,71 km)</t>
  </si>
  <si>
    <t>úsek hranice VY - VD Vír II.</t>
  </si>
  <si>
    <t>AZZU Třebůvky, Pardubický kraj</t>
  </si>
  <si>
    <t>aktualizace na k.ú. Strážnice</t>
  </si>
  <si>
    <t>od sout. M. a V.Hané až nad obec Hamiltony-ZÚ Haná</t>
  </si>
  <si>
    <t>ZÚ Vlára</t>
  </si>
  <si>
    <t>ZÚ v km 2,97-10,01; 15,045-16,352; 17,32-34,0; 37,1-52,76</t>
  </si>
  <si>
    <t>po silniční most Prostějov-Kostelec, dále LČR</t>
  </si>
  <si>
    <t>hraniční tok ČR-SR, hraniční přechod Střelná</t>
  </si>
  <si>
    <t>hraniční tok ČR-SR, hraniční přechod Březová</t>
  </si>
  <si>
    <t>hraniční tok ČR-SR, bez zástavby</t>
  </si>
  <si>
    <t>hraniční tok ČR-SR, zástavba pouze SR</t>
  </si>
  <si>
    <t>hraniční tok ČR-SR, zástavba Strání</t>
  </si>
  <si>
    <t>Lemešná (Podťatý potok)</t>
  </si>
  <si>
    <t>Prostředníček</t>
  </si>
  <si>
    <t>4-15-03-064</t>
  </si>
  <si>
    <t>MěÚ Slavkov u Brna</t>
  </si>
  <si>
    <t>ZP/26691-13/177-2014/Več</t>
  </si>
  <si>
    <t>k.ú. Slavkov u Brna</t>
  </si>
  <si>
    <r>
      <t>Potůček</t>
    </r>
    <r>
      <rPr>
        <sz val="8"/>
        <color indexed="52"/>
        <rFont val="Arial CE"/>
        <family val="2"/>
        <charset val="238"/>
      </rPr>
      <t xml:space="preserve"> (</t>
    </r>
    <r>
      <rPr>
        <i/>
        <sz val="8"/>
        <color indexed="52"/>
        <rFont val="Arial CE"/>
        <charset val="238"/>
      </rPr>
      <t>Nebrová</t>
    </r>
    <r>
      <rPr>
        <sz val="8"/>
        <color indexed="52"/>
        <rFont val="Arial CE"/>
        <family val="2"/>
        <charset val="238"/>
      </rPr>
      <t>)</t>
    </r>
  </si>
  <si>
    <t>hraniční tok ČR-SR, zástavba Sidonie</t>
  </si>
  <si>
    <r>
      <t>Zápechová</t>
    </r>
    <r>
      <rPr>
        <sz val="8"/>
        <color indexed="52"/>
        <rFont val="Arial CE"/>
        <family val="2"/>
        <charset val="238"/>
      </rPr>
      <t xml:space="preserve"> (</t>
    </r>
    <r>
      <rPr>
        <i/>
        <sz val="8"/>
        <color indexed="52"/>
        <rFont val="Arial CE"/>
        <charset val="238"/>
      </rPr>
      <t>Tovarský potok)</t>
    </r>
  </si>
  <si>
    <t>hraniční tok ČR-SR, rekreační chatky, mosty</t>
  </si>
  <si>
    <t>VD Oleksovice</t>
  </si>
  <si>
    <t>tok ve správě MěÚ Zlín, úprava toku</t>
  </si>
  <si>
    <t>tok ve správě LČR, úprava toku</t>
  </si>
  <si>
    <t>extravilán</t>
  </si>
  <si>
    <t>PHO Bojkovice</t>
  </si>
  <si>
    <t>oranžově</t>
  </si>
  <si>
    <t>ZÚ není nutné zpracovávat, extravilán</t>
  </si>
  <si>
    <t>KÚ Vysočina</t>
  </si>
  <si>
    <t>aktivní zóny</t>
  </si>
  <si>
    <t>vzdutí VD Mohelno a VD Dalešice</t>
  </si>
  <si>
    <t>vymezení aktivní zóny</t>
  </si>
  <si>
    <t>MMJ/OŽP/9708/2012</t>
  </si>
  <si>
    <t>MěÚ OŽP Jihlava</t>
  </si>
  <si>
    <t>aktualizaceZU a AZZU - Mírovský Grunt - 3 malé vodní nádrže</t>
  </si>
  <si>
    <t>vymezení aktivních zóny</t>
  </si>
  <si>
    <t>aktualizace k.ú. Předklášteří</t>
  </si>
  <si>
    <t>zpracované, nestanovené záplavové území</t>
  </si>
  <si>
    <t>vymezené aktivní zóny</t>
  </si>
  <si>
    <t>Studie odtokových poměrů</t>
  </si>
  <si>
    <t>Odborný odhad, podklady z TPE</t>
  </si>
  <si>
    <t>Modřice-Želešice, Radostice-Rosice</t>
  </si>
  <si>
    <t>5,316-5,415 11,809-11,964</t>
  </si>
  <si>
    <t>Strážnice</t>
  </si>
  <si>
    <t>tok</t>
  </si>
  <si>
    <t>kraj</t>
  </si>
  <si>
    <t>ČHP pramene</t>
  </si>
  <si>
    <t>úsek   (ř.km)</t>
  </si>
  <si>
    <t>stanovení záplavového území</t>
  </si>
  <si>
    <t>od</t>
  </si>
  <si>
    <t>do</t>
  </si>
  <si>
    <t>vodoprávní úřad</t>
  </si>
  <si>
    <t>datum</t>
  </si>
  <si>
    <t>č.j.</t>
  </si>
  <si>
    <t>Sp.Zn.</t>
  </si>
  <si>
    <t>ZL</t>
  </si>
  <si>
    <t>VVT</t>
  </si>
  <si>
    <t>Balinka</t>
  </si>
  <si>
    <t>VY</t>
  </si>
  <si>
    <t>4-16-02-026</t>
  </si>
  <si>
    <t>PM</t>
  </si>
  <si>
    <t>ano</t>
  </si>
  <si>
    <t>Jihlava</t>
  </si>
  <si>
    <t>OkÚ RŽP Jihlava</t>
  </si>
  <si>
    <t>29.5.1991</t>
  </si>
  <si>
    <t>Bartošovecký potok</t>
  </si>
  <si>
    <t>4-21-07-084</t>
  </si>
  <si>
    <t>hraniční tok ČR-SR</t>
  </si>
  <si>
    <t>JM</t>
  </si>
  <si>
    <t>Bečva</t>
  </si>
  <si>
    <t>OL</t>
  </si>
  <si>
    <t>4-11-02-001</t>
  </si>
  <si>
    <t>KÚ Olomouckého kraje</t>
  </si>
  <si>
    <t>KUZL 14911/2014</t>
  </si>
  <si>
    <t>KUOK 22888/2006</t>
  </si>
  <si>
    <t>KUOK/14777/05/OŽPZ/426</t>
  </si>
  <si>
    <t>X</t>
  </si>
  <si>
    <t>KÚ Zlínského kraje</t>
  </si>
  <si>
    <t>KUZL 2584/2003 ŽPZE-DZ</t>
  </si>
  <si>
    <t>aktualizace ZÚ AZZÚ k.ú. Šatov, Dyjákovičky</t>
  </si>
  <si>
    <t>JMK 281/2013</t>
  </si>
  <si>
    <t>KUOK 57726/2013</t>
  </si>
  <si>
    <t>JMK 36299/2013</t>
  </si>
  <si>
    <t>Bělá</t>
  </si>
  <si>
    <t>4-15-02-048</t>
  </si>
  <si>
    <t>KÚ Jihomoravského kraje</t>
  </si>
  <si>
    <t>JMK 69688/2006</t>
  </si>
  <si>
    <t>S-JMK 69688/2006 OŽP-Bu</t>
  </si>
  <si>
    <t>4-10-03-016</t>
  </si>
  <si>
    <t>4-12-02-043</t>
  </si>
  <si>
    <t>4-13-01-087</t>
  </si>
  <si>
    <t>4-15-01-132</t>
  </si>
  <si>
    <t>Bílý p. (Polička)</t>
  </si>
  <si>
    <t>PA</t>
  </si>
  <si>
    <t>4-15-01-010</t>
  </si>
  <si>
    <t>OkÚ RŽP Svitavy</t>
  </si>
  <si>
    <t>Bílá Voda</t>
  </si>
  <si>
    <t>4-21-07-083</t>
  </si>
  <si>
    <t>Blata</t>
  </si>
  <si>
    <t>4-12-01-002</t>
  </si>
  <si>
    <t>Bobrava</t>
  </si>
  <si>
    <t>4-15-03-002</t>
  </si>
  <si>
    <t>JMK 38746/2005 OŽP - Fr</t>
  </si>
  <si>
    <t>Bobrovec</t>
  </si>
  <si>
    <t>4-13-02-002</t>
  </si>
  <si>
    <t>4-15-01-076</t>
  </si>
  <si>
    <t>OkÚ RŽP Žďár n.S.</t>
  </si>
  <si>
    <t>19,080-20,310 ř.km náleží levý břeh do kraje JM</t>
  </si>
  <si>
    <t>KÚ kraje Vysočina</t>
  </si>
  <si>
    <t>KUJI 11999/2008</t>
  </si>
  <si>
    <t>OLVHZ 1898/2007 St-4</t>
  </si>
  <si>
    <t>ř.km 19,080-20,310 náleží do kraje Vysočina pouze pravý břeh</t>
  </si>
  <si>
    <t>4-14-02-091</t>
  </si>
  <si>
    <t>Bohdalovský p.</t>
  </si>
  <si>
    <t>4-16-02-008</t>
  </si>
  <si>
    <t>Ludina</t>
  </si>
  <si>
    <t>Velička do Bečvy</t>
  </si>
  <si>
    <t>4-11-02-034</t>
  </si>
  <si>
    <t>LČR</t>
  </si>
  <si>
    <t>KUOK 39670/2012</t>
  </si>
  <si>
    <t>tok ve správě Lesy ČR</t>
  </si>
  <si>
    <t>Branná</t>
  </si>
  <si>
    <t>4-10-01-028</t>
  </si>
  <si>
    <t>OkÚ RŽP Šumperk</t>
  </si>
  <si>
    <t>21.12.1998</t>
  </si>
  <si>
    <t>Bratřejovka</t>
  </si>
  <si>
    <t>4-13-01-017</t>
  </si>
  <si>
    <t>KUZL 35409/2007</t>
  </si>
  <si>
    <t>KUSP 35409/2007 ŽPZE-DZ</t>
  </si>
  <si>
    <t>Brodečka</t>
  </si>
  <si>
    <t>KUZL 4933/2014</t>
  </si>
  <si>
    <t>Brtnice</t>
  </si>
  <si>
    <t>4-16-01-060</t>
  </si>
  <si>
    <t>4-21-08-006</t>
  </si>
  <si>
    <t>OkÚ RŽP Zlín</t>
  </si>
  <si>
    <t xml:space="preserve">nestanoveno </t>
  </si>
  <si>
    <t>Brunský potok</t>
  </si>
  <si>
    <t>JČ</t>
  </si>
  <si>
    <t>4-14-01-067</t>
  </si>
  <si>
    <t>Březná</t>
  </si>
  <si>
    <t>4-10-02-035</t>
  </si>
  <si>
    <t>Voda 3645/98-Kl-231/2</t>
  </si>
  <si>
    <t>Změna ZÚ, k.ú.Hoštejn,Štíty</t>
  </si>
  <si>
    <t>ONV OVLHZ Ústí nad Orlicí</t>
  </si>
  <si>
    <t>předl. 2.2.1990</t>
  </si>
  <si>
    <t>0.0-6.7 hranice středem toku</t>
  </si>
  <si>
    <t>ONV OVLHZ Šumperk</t>
  </si>
  <si>
    <t>15.3.1990</t>
  </si>
  <si>
    <t>Voda 409/90-Ov-235</t>
  </si>
  <si>
    <t>Březnice</t>
  </si>
  <si>
    <t>4-13-01-065</t>
  </si>
  <si>
    <t>OkÚ RŽP Uherské Hradiště</t>
  </si>
  <si>
    <t>Bystřice (do Moravy)</t>
  </si>
  <si>
    <t>4-10-03-092</t>
  </si>
  <si>
    <t>SM</t>
  </si>
  <si>
    <t>KUOK 2788/2013</t>
  </si>
  <si>
    <t>JMK 84123/2012</t>
  </si>
  <si>
    <t>MUUH-OŽP/4767/2013/kANr Spis/10363/2012</t>
  </si>
  <si>
    <t>MUUH-OŽP/4946/2013/KanR Spis/10366/2012</t>
  </si>
  <si>
    <t>Bystřice (do Svratky)</t>
  </si>
  <si>
    <t>4-15-01-038</t>
  </si>
  <si>
    <t>OkÚ RŽP Žďár n. Sáz.</t>
  </si>
  <si>
    <t>1.11.1999</t>
  </si>
  <si>
    <t>ŽP/Vod. 2684/99-Vr</t>
  </si>
  <si>
    <t>Bystřička (do Moštěnky)</t>
  </si>
  <si>
    <t>4-12-02-085</t>
  </si>
  <si>
    <t>OkÚ RŽP Přerov</t>
  </si>
  <si>
    <t>18.12.2001</t>
  </si>
  <si>
    <t>ŽP/7055/7674/01-R</t>
  </si>
  <si>
    <t>OkÚ RŽP Kroměříž</t>
  </si>
  <si>
    <t>29.5.2002</t>
  </si>
  <si>
    <t>ŽP-231/2/180/8122/02-No</t>
  </si>
  <si>
    <t>KUZL 6037/2014</t>
  </si>
  <si>
    <t>Bystřička (do Vs. Bečvy)</t>
  </si>
  <si>
    <t>4-11-01-082</t>
  </si>
  <si>
    <t>KUZL 7570/2005 ŽPZE - IK</t>
  </si>
  <si>
    <t>KUZL 22762/2011</t>
  </si>
  <si>
    <t>4-21-09-014</t>
  </si>
  <si>
    <t>4-12-01-039</t>
  </si>
  <si>
    <t>Daníž</t>
  </si>
  <si>
    <t>4-14-02-080</t>
  </si>
  <si>
    <t>Desná</t>
  </si>
  <si>
    <t>4-10-01-059</t>
  </si>
  <si>
    <t>4-13-02-014</t>
  </si>
  <si>
    <t>KUZL 2637/2003 ŽPZE-DZ</t>
  </si>
  <si>
    <t>Dolnonětčický p.</t>
  </si>
  <si>
    <t>4-12-02-081</t>
  </si>
  <si>
    <t>Dřevnice</t>
  </si>
  <si>
    <t>4-13-01-001</t>
  </si>
  <si>
    <t>KUZL 35788/2007</t>
  </si>
  <si>
    <t>KUSP 35788/2007 ŽPZE-DZ</t>
  </si>
  <si>
    <t>dle TPE 0,000 - 29,167</t>
  </si>
  <si>
    <t>nad VD Slušovice v k.ú. Kašava a Država</t>
  </si>
  <si>
    <t>Dyje</t>
  </si>
  <si>
    <t>4-14-02-001</t>
  </si>
  <si>
    <t>Farská strouha</t>
  </si>
  <si>
    <t>4-14-02-086</t>
  </si>
  <si>
    <t>hraniční tok ČR-Rak.</t>
  </si>
  <si>
    <t>Fryšávka</t>
  </si>
  <si>
    <t>4-15-01-022</t>
  </si>
  <si>
    <t>Fryštácký p.</t>
  </si>
  <si>
    <t>4-13-01-026</t>
  </si>
  <si>
    <t>KÚ Zllínského kraje</t>
  </si>
  <si>
    <t>KUZL 7258/2007</t>
  </si>
  <si>
    <t>KUSP 7258/2007 ŽPZE-DZ</t>
  </si>
  <si>
    <t>Haná</t>
  </si>
  <si>
    <t>4-12-02-009</t>
  </si>
  <si>
    <t>4-14-02-081</t>
  </si>
  <si>
    <t>Hloučela</t>
  </si>
  <si>
    <t>4-12-01-045</t>
  </si>
  <si>
    <t>Hlubočský potok</t>
  </si>
  <si>
    <t>4-21-09-006</t>
  </si>
  <si>
    <t>4-14-01-068</t>
  </si>
  <si>
    <t>4-21-09-025</t>
  </si>
  <si>
    <t>PM+LČR</t>
  </si>
  <si>
    <t>Hučivá Desná</t>
  </si>
  <si>
    <t>4-10-01-062</t>
  </si>
  <si>
    <t>Chmelinecký potok</t>
  </si>
  <si>
    <t>Cholinka</t>
  </si>
  <si>
    <t>4-10-03-020</t>
  </si>
  <si>
    <t>Jedlovský p.</t>
  </si>
  <si>
    <t>4-16-01-024</t>
  </si>
  <si>
    <t>30.11.1998</t>
  </si>
  <si>
    <t>ŽP/VOD.6770/98-Dr.-231/2</t>
  </si>
  <si>
    <t>Jevíčka</t>
  </si>
  <si>
    <t>4-10-02-083</t>
  </si>
  <si>
    <t>Jevišovka</t>
  </si>
  <si>
    <t>4-14-03-001</t>
  </si>
  <si>
    <t>JMK 13912/2005 OŽP - Cr</t>
  </si>
  <si>
    <t>KUJI 2241/2006</t>
  </si>
  <si>
    <t>KUJI 7132/2005-OLVHZ-4</t>
  </si>
  <si>
    <t>Jezernice</t>
  </si>
  <si>
    <t>JMK 141979/2012</t>
  </si>
  <si>
    <t>aktaulizace AZZU k.ú. Marefy, Měnín, Rajhradice</t>
  </si>
  <si>
    <t>aktaulizace AZZU k.ú. Měnín</t>
  </si>
  <si>
    <t>aktaulizace AZZU k.ú. Slavkov, Újezd</t>
  </si>
  <si>
    <t>aktaulizace AZZU k.ú. Modřice, Holásky, Chrlice</t>
  </si>
  <si>
    <t>aktrualizace AZZU Svratka - k.ú. Modřice, Holásky, Chrlice</t>
  </si>
  <si>
    <t>4-11-02-051</t>
  </si>
  <si>
    <t xml:space="preserve">KÚ Jihomoravského kraje </t>
  </si>
  <si>
    <t>Jihlávka</t>
  </si>
  <si>
    <t>4-16-01-036</t>
  </si>
  <si>
    <t>5. aktualizace k.ú. Rejhotice</t>
  </si>
  <si>
    <t>KUOK 43171/2013</t>
  </si>
  <si>
    <t>Aktualizace AZZÚ Rejhotice km 29,5522 - 30,280- po rekonstrukci jezu</t>
  </si>
  <si>
    <t>MS</t>
  </si>
  <si>
    <t>KÚ Moravskoslezského kraje</t>
  </si>
  <si>
    <t>Jindřichovský potok</t>
  </si>
  <si>
    <t>4-14-02-022</t>
  </si>
  <si>
    <t>hraniční tok ČR-Rak</t>
  </si>
  <si>
    <t>Jiřinský p.</t>
  </si>
  <si>
    <t>4-16-01-030</t>
  </si>
  <si>
    <t>Juhyně</t>
  </si>
  <si>
    <t>4-11-02-008</t>
  </si>
  <si>
    <t>Kuřimka + přítoky Kuřim</t>
  </si>
  <si>
    <t>Trusovický p. (Trusovka)</t>
  </si>
  <si>
    <t>Kotojedka</t>
  </si>
  <si>
    <t>MěÚ Kroměříž</t>
  </si>
  <si>
    <t>spolu s Olšinka, Zacharka</t>
  </si>
  <si>
    <t>Olšinka</t>
  </si>
  <si>
    <t>spolu s Kotojedka, Olšinka, Zacharka</t>
  </si>
  <si>
    <t>Zacharka</t>
  </si>
  <si>
    <t>MěÚ Uherské Hradiště</t>
  </si>
  <si>
    <t>po sil. Most Velehrad - Tupesy, zpracováno i v úseku LČR po obec Salaš</t>
  </si>
  <si>
    <r>
      <t>Říčka (</t>
    </r>
    <r>
      <rPr>
        <b/>
        <i/>
        <sz val="8"/>
        <rFont val="Arial CE"/>
        <charset val="238"/>
      </rPr>
      <t>Zlatý potok</t>
    </r>
    <r>
      <rPr>
        <b/>
        <sz val="8"/>
        <rFont val="Arial CE"/>
        <charset val="238"/>
      </rPr>
      <t>)</t>
    </r>
    <r>
      <rPr>
        <sz val="8"/>
        <color indexed="48"/>
        <rFont val="Arial CE"/>
        <family val="2"/>
        <charset val="238"/>
      </rPr>
      <t/>
    </r>
  </si>
  <si>
    <t>Říčka (Zlatý potok)</t>
  </si>
  <si>
    <t>aktualizace k.ú. Tišnov</t>
  </si>
  <si>
    <t>Kladenka</t>
  </si>
  <si>
    <t>4-13-01-093</t>
  </si>
  <si>
    <t>Klanečnice</t>
  </si>
  <si>
    <t>Kobylský potok</t>
  </si>
  <si>
    <t>4-14-03-057</t>
  </si>
  <si>
    <t>Kolelač</t>
  </si>
  <si>
    <t>ŽP 215/2001/Č</t>
  </si>
  <si>
    <t>2,5-5,1 hranice středem toku</t>
  </si>
  <si>
    <t>Končitský potok</t>
  </si>
  <si>
    <t>km 9,38 - 29,05 a 29,60 - 33,56</t>
  </si>
  <si>
    <t>4-21-08-025</t>
  </si>
  <si>
    <t xml:space="preserve">Krštěnka </t>
  </si>
  <si>
    <t>4-21-08-076</t>
  </si>
  <si>
    <t>Krupá</t>
  </si>
  <si>
    <t>4-10-01-012</t>
  </si>
  <si>
    <t>Křetinka</t>
  </si>
  <si>
    <t>4-15-02-020</t>
  </si>
  <si>
    <t>JMK 165013/2007</t>
  </si>
  <si>
    <t>Křtinský p.</t>
  </si>
  <si>
    <t>4-15-02-098</t>
  </si>
  <si>
    <t>Kudlovický potok</t>
  </si>
  <si>
    <t>4-13-01-061</t>
  </si>
  <si>
    <t>Kudlovský potok</t>
  </si>
  <si>
    <t>4-13-01-035</t>
  </si>
  <si>
    <t>PM+MěÚ Zlín</t>
  </si>
  <si>
    <t xml:space="preserve">Kunčinský potok </t>
  </si>
  <si>
    <t>4-10-02-071</t>
  </si>
  <si>
    <t>Kuřimka</t>
  </si>
  <si>
    <t>4-15-01-143</t>
  </si>
  <si>
    <t>4-17-01-065</t>
  </si>
  <si>
    <t>JMK 6148/2004 OŽPZ-Hm</t>
  </si>
  <si>
    <t>KUZL 7819/2004 ŽPZE-DZ</t>
  </si>
  <si>
    <t xml:space="preserve">X   </t>
  </si>
  <si>
    <t>Leskava</t>
  </si>
  <si>
    <t>4-15-01-158</t>
  </si>
  <si>
    <t>4-11-01-006</t>
  </si>
  <si>
    <t>4-14-01-069</t>
  </si>
  <si>
    <t>4-15-03-029</t>
  </si>
  <si>
    <t>JMK 11373/2006</t>
  </si>
  <si>
    <t>JMK 43001/2005 OŽP-Mi</t>
  </si>
  <si>
    <t>KUZL 58603/2006</t>
  </si>
  <si>
    <t>KUSP 58603/2006 ŽPZE-TZ</t>
  </si>
  <si>
    <t>Ludkovický p.</t>
  </si>
  <si>
    <t>4-13-01-106</t>
  </si>
  <si>
    <t>KUZL 7823/2004 ŽPZE-DZ</t>
  </si>
  <si>
    <t>Luhačovický p.</t>
  </si>
  <si>
    <t>4-13-01-101</t>
  </si>
  <si>
    <t>Lutoninka</t>
  </si>
  <si>
    <t>4-13-01-016</t>
  </si>
  <si>
    <t>KÚ zlínského kraje</t>
  </si>
  <si>
    <t>KUZL 35408/2007</t>
  </si>
  <si>
    <t>KUSP 35408/2007 ŽPZE-DZ</t>
  </si>
  <si>
    <t>Lysky</t>
  </si>
  <si>
    <t>Malá Bečva</t>
  </si>
  <si>
    <t>4-12-02-098</t>
  </si>
  <si>
    <t>Malá Haná</t>
  </si>
  <si>
    <t>4-12-02-004</t>
  </si>
  <si>
    <t>4-11-01-018</t>
  </si>
  <si>
    <t>4-10-03-008</t>
  </si>
  <si>
    <t>Mandlový potok</t>
  </si>
  <si>
    <t>Maršovský p.</t>
  </si>
  <si>
    <t>4-16-01-028</t>
  </si>
  <si>
    <t>4-17-01-011</t>
  </si>
  <si>
    <t>Merta</t>
  </si>
  <si>
    <t>4-10-01-070</t>
  </si>
  <si>
    <t>16.11.1992</t>
  </si>
  <si>
    <t>Voda 2724/1/92-Kl-235-V.</t>
  </si>
  <si>
    <t>Městské rameno Hodonín</t>
  </si>
  <si>
    <t>4-13-02-085</t>
  </si>
  <si>
    <t>součást ZÚ Moravy</t>
  </si>
  <si>
    <t>OkÚ RŽP Hodonín</t>
  </si>
  <si>
    <t>3. aktualizace Vikýřovice</t>
  </si>
  <si>
    <t>Aktualizace AZZU Vikýřovice p.č. 1446/2, 1446/1 .. Km 14,490 - 14,670 LB</t>
  </si>
  <si>
    <t>Mírovka</t>
  </si>
  <si>
    <t>4-10-02-054</t>
  </si>
  <si>
    <t>4-14-02-079</t>
  </si>
  <si>
    <t>součastí ZÚ Dyje</t>
  </si>
  <si>
    <t>Morava</t>
  </si>
  <si>
    <t>4-10-01-001</t>
  </si>
  <si>
    <t>nestanoveno</t>
  </si>
  <si>
    <t>Bílovice - Letovice - JM kraj, aktualizace ZU, nově AZZU</t>
  </si>
  <si>
    <t>Třebětínka</t>
  </si>
  <si>
    <t>Kladorubka</t>
  </si>
  <si>
    <t>Měú Boskovice</t>
  </si>
  <si>
    <t>přítok Kladorubky, do Svitavy - v Letovicích</t>
  </si>
  <si>
    <t>bude předkládat LČR</t>
  </si>
  <si>
    <t>od hranice Zlínského kraje po ř.km 199,958</t>
  </si>
  <si>
    <t>KUOK/6388/04/OŽPZ/339</t>
  </si>
  <si>
    <t>KUOK 33030/2006</t>
  </si>
  <si>
    <t>KUOK/37988/05/OŽPZ/339</t>
  </si>
  <si>
    <t>KUOK/49835/04/OŽPZ/7206</t>
  </si>
  <si>
    <t>KÚ Pardubického kraje</t>
  </si>
  <si>
    <t>KrÚ 49290-4/2007/OŽPZ/Vt</t>
  </si>
  <si>
    <t>4-10-03-122</t>
  </si>
  <si>
    <t>Moravská Sázava</t>
  </si>
  <si>
    <t>Moravská Dyje</t>
  </si>
  <si>
    <t>4-14-01-001</t>
  </si>
  <si>
    <t>Moštěnka</t>
  </si>
  <si>
    <t>4-12-02-072</t>
  </si>
  <si>
    <t>Myslůvka</t>
  </si>
  <si>
    <t>4-14-01-010</t>
  </si>
  <si>
    <t>ŽP/Vod-892/91-Če-234/6</t>
  </si>
  <si>
    <t>Nedvědička</t>
  </si>
  <si>
    <t>4-15-01-060</t>
  </si>
  <si>
    <t>ŽP/Vod. 2685/99-Vr.</t>
  </si>
  <si>
    <t>Kuřimka přítoky - Kuřim</t>
  </si>
  <si>
    <t>MK/6280/13/OSVO</t>
  </si>
  <si>
    <t>aktualizace k.ú. Zádveřice</t>
  </si>
  <si>
    <t>KUZL 77526/2013</t>
  </si>
  <si>
    <t>aktualizace ZÚ a AZZÚ Dřevnice Zádveřice</t>
  </si>
  <si>
    <t xml:space="preserve">Řečice (Olšanský p.) </t>
  </si>
  <si>
    <t>Nemilka</t>
  </si>
  <si>
    <t>4-10-02-047</t>
  </si>
  <si>
    <t>JMK 84121/2012</t>
  </si>
  <si>
    <t>přítoky Kuřimky v Kuřimy, DVT Luční, Mazovský, Podlesní a Bělečský</t>
  </si>
  <si>
    <t>MěÚ Kuřim</t>
  </si>
  <si>
    <r>
      <t>Sitka</t>
    </r>
    <r>
      <rPr>
        <sz val="8"/>
        <color indexed="14"/>
        <rFont val="Arial CE"/>
        <family val="2"/>
        <charset val="238"/>
      </rPr>
      <t xml:space="preserve"> (</t>
    </r>
    <r>
      <rPr>
        <i/>
        <sz val="8"/>
        <color indexed="14"/>
        <rFont val="Arial CE"/>
        <charset val="238"/>
      </rPr>
      <t>Huzovka</t>
    </r>
    <r>
      <rPr>
        <sz val="8"/>
        <color indexed="14"/>
        <rFont val="Arial CE"/>
        <family val="2"/>
        <charset val="238"/>
      </rPr>
      <t>)</t>
    </r>
  </si>
  <si>
    <t>4-13-01-117</t>
  </si>
  <si>
    <t>Novohorský potok</t>
  </si>
  <si>
    <t>Okluky</t>
  </si>
  <si>
    <t>4-13-02-005</t>
  </si>
  <si>
    <t>KUZL 9561/2003 ŽPZE-DZ</t>
  </si>
  <si>
    <t>4-10-03-123</t>
  </si>
  <si>
    <t>Olšava</t>
  </si>
  <si>
    <t>4-13-01-086</t>
  </si>
  <si>
    <t>4-13-01-083</t>
  </si>
  <si>
    <t>Oskava</t>
  </si>
  <si>
    <t>4-10-03-022</t>
  </si>
  <si>
    <t>OkÚ RŽP Olomouc</t>
  </si>
  <si>
    <t>Oslava (do Jihlavy)</t>
  </si>
  <si>
    <t>4-16-02-001</t>
  </si>
  <si>
    <t>Oslava (do Oskavy)</t>
  </si>
  <si>
    <t>4-10-03-037</t>
  </si>
  <si>
    <t>Luhačovický p. (Šťávnice)</t>
  </si>
  <si>
    <t>KÚ Zlínskéo kraje</t>
  </si>
  <si>
    <t>Ostrovský potok</t>
  </si>
  <si>
    <t>4-10-02-006</t>
  </si>
  <si>
    <t>Polní potok</t>
  </si>
  <si>
    <t>4-14-03-052</t>
  </si>
  <si>
    <t>Predpolomský potok</t>
  </si>
  <si>
    <t>4-21-09-015</t>
  </si>
  <si>
    <t>Pstruhovec</t>
  </si>
  <si>
    <t>4-14-01-065</t>
  </si>
  <si>
    <t>KÚ Jihočeského kraje</t>
  </si>
  <si>
    <t>Punkva</t>
  </si>
  <si>
    <t>4-15-02-074</t>
  </si>
  <si>
    <t>Radějovka</t>
  </si>
  <si>
    <t>4-13-02-045</t>
  </si>
  <si>
    <t>Radniční Morava</t>
  </si>
  <si>
    <t>4-10-03-005</t>
  </si>
  <si>
    <t>Rakovec</t>
  </si>
  <si>
    <t>4-15-03-067</t>
  </si>
  <si>
    <t xml:space="preserve">JMK 151415/2006 </t>
  </si>
  <si>
    <t>JMK 2796/2005 OŽP - Hm</t>
  </si>
  <si>
    <t>Ratibořka</t>
  </si>
  <si>
    <t>4-11-01-072</t>
  </si>
  <si>
    <t>KUZL 8344/2007</t>
  </si>
  <si>
    <t>KUSP 8344/2007 ŽPZE-DZ</t>
  </si>
  <si>
    <t>Rokytná</t>
  </si>
  <si>
    <t>4-16-03-001</t>
  </si>
  <si>
    <t>Romže</t>
  </si>
  <si>
    <t>4-12-01-026</t>
  </si>
  <si>
    <t>Rouchovanka</t>
  </si>
  <si>
    <t>4-16-03-034</t>
  </si>
  <si>
    <t>Rožnovská Bečva</t>
  </si>
  <si>
    <t>4-11-01-094</t>
  </si>
  <si>
    <t xml:space="preserve">KÚ Zlínského kraje </t>
  </si>
  <si>
    <t>Olomouc, po obec Olšany</t>
  </si>
  <si>
    <t>změna staničení z 212,850-309,147 na 199,958-296,255 (Olomouc)</t>
  </si>
  <si>
    <t>KUZL 8644/2005 ŽPZE - IK</t>
  </si>
  <si>
    <t>Rusava</t>
  </si>
  <si>
    <t>4-12-02-122</t>
  </si>
  <si>
    <t>4-14-01-030</t>
  </si>
  <si>
    <t>4-17-01-055</t>
  </si>
  <si>
    <t>4-15-03-092</t>
  </si>
  <si>
    <t>DT</t>
  </si>
  <si>
    <t>Říka</t>
  </si>
  <si>
    <t>4-21-08-058</t>
  </si>
  <si>
    <t>Salaška</t>
  </si>
  <si>
    <t>4-13-01-082</t>
  </si>
  <si>
    <t>Senice</t>
  </si>
  <si>
    <t>4-11-01-042</t>
  </si>
  <si>
    <t>KUOK 108123/2016</t>
  </si>
  <si>
    <t>KUOK28909/2017</t>
  </si>
  <si>
    <t>vč. DVT Hlavnice, Mladoňovský p., Václavovský p.,Zlatý p.</t>
  </si>
  <si>
    <t>KUOK 39829/2017</t>
  </si>
  <si>
    <t>1. Aktualizace</t>
  </si>
  <si>
    <t>VD Vír I - VD Vír II.</t>
  </si>
  <si>
    <t>Aktualizace lokalizace lokalita Malíčkovo</t>
  </si>
  <si>
    <t>předl. 23.5.2017</t>
  </si>
  <si>
    <t>Aktualizace AZZÚ v k.ú. Hradčovice, Drslavice</t>
  </si>
  <si>
    <t>v řizení</t>
  </si>
  <si>
    <t>předl 23.5.2017</t>
  </si>
  <si>
    <t xml:space="preserve">Aktualizace </t>
  </si>
  <si>
    <t>Svratka a Svitava ZÚ a AZZÚ</t>
  </si>
  <si>
    <t>3.aktualizace ZU a AZZU k.ú. Komín, Modřice, Chrlice</t>
  </si>
  <si>
    <t xml:space="preserve">aktualizace ZÚ a AZZÚ </t>
  </si>
  <si>
    <t>Aktualizace ZU a AZZU sil.most Strážnice - Bzenec - hranice krajů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</si>
</sst>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00"/>
    <numFmt numFmtId="166" formatCode="d/m/yyyy;@"/>
    <numFmt numFmtId="167" formatCode="mmmm\ yy"/>
  </numFmts>
  <fonts count="110" x14ac:knownFonts="1">
    <font>
      <sz val="10"/>
      <name val="Arial"/>
      <charset val="238"/>
    </font>
    <font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8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8"/>
      <color indexed="81"/>
      <name val="Tahoma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10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color indexed="10"/>
      <name val="Arial CE"/>
      <charset val="238"/>
    </font>
    <font>
      <sz val="8"/>
      <color indexed="10"/>
      <name val="Arial CE"/>
      <charset val="238"/>
    </font>
    <font>
      <i/>
      <sz val="8"/>
      <color indexed="8"/>
      <name val="Arial CE"/>
      <charset val="238"/>
    </font>
    <font>
      <i/>
      <sz val="8"/>
      <color indexed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8"/>
      <color indexed="12"/>
      <name val="Arial CE"/>
      <charset val="238"/>
    </font>
    <font>
      <i/>
      <sz val="8"/>
      <color indexed="12"/>
      <name val="Arial CE"/>
      <charset val="238"/>
    </font>
    <font>
      <sz val="8"/>
      <color indexed="12"/>
      <name val="Arial CE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color indexed="48"/>
      <name val="Arial CE"/>
      <family val="2"/>
      <charset val="238"/>
    </font>
    <font>
      <sz val="6"/>
      <name val="Arial"/>
      <family val="2"/>
      <charset val="238"/>
    </font>
    <font>
      <sz val="6"/>
      <name val="Arial CE"/>
      <family val="2"/>
      <charset val="238"/>
    </font>
    <font>
      <sz val="7"/>
      <color indexed="12"/>
      <name val="Arial CE"/>
      <family val="2"/>
      <charset val="238"/>
    </font>
    <font>
      <sz val="4"/>
      <name val="Times New Roman"/>
      <family val="1"/>
      <charset val="238"/>
    </font>
    <font>
      <sz val="10"/>
      <name val="Arial CE"/>
      <charset val="238"/>
    </font>
    <font>
      <sz val="7"/>
      <color indexed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sz val="7"/>
      <color indexed="10"/>
      <name val="Arial CE"/>
      <family val="2"/>
      <charset val="238"/>
    </font>
    <font>
      <sz val="7"/>
      <name val="Arial"/>
      <family val="2"/>
      <charset val="238"/>
    </font>
    <font>
      <sz val="7"/>
      <color indexed="8"/>
      <name val="Arial CE"/>
      <charset val="238"/>
    </font>
    <font>
      <b/>
      <sz val="7"/>
      <name val="Arial CE"/>
      <charset val="238"/>
    </font>
    <font>
      <sz val="8"/>
      <color indexed="52"/>
      <name val="Arial CE"/>
      <family val="2"/>
      <charset val="238"/>
    </font>
    <font>
      <sz val="7"/>
      <color indexed="52"/>
      <name val="Arial CE"/>
      <family val="2"/>
      <charset val="238"/>
    </font>
    <font>
      <b/>
      <sz val="8"/>
      <color indexed="52"/>
      <name val="Arial CE"/>
      <charset val="238"/>
    </font>
    <font>
      <sz val="8"/>
      <color indexed="52"/>
      <name val="Arial CE"/>
      <charset val="238"/>
    </font>
    <font>
      <i/>
      <sz val="8"/>
      <color indexed="52"/>
      <name val="Arial CE"/>
      <charset val="238"/>
    </font>
    <font>
      <sz val="10"/>
      <color indexed="52"/>
      <name val="Arial CE"/>
      <family val="2"/>
      <charset val="238"/>
    </font>
    <font>
      <sz val="8"/>
      <color indexed="52"/>
      <name val="Arial"/>
      <family val="2"/>
      <charset val="238"/>
    </font>
    <font>
      <i/>
      <sz val="7"/>
      <name val="Arial CE"/>
      <family val="2"/>
      <charset val="238"/>
    </font>
    <font>
      <i/>
      <sz val="8"/>
      <name val="Arial CE"/>
      <family val="2"/>
      <charset val="238"/>
    </font>
    <font>
      <i/>
      <sz val="8"/>
      <color indexed="12"/>
      <name val="Arial CE"/>
      <family val="2"/>
      <charset val="238"/>
    </font>
    <font>
      <sz val="8"/>
      <color indexed="81"/>
      <name val="Tahoma"/>
      <family val="2"/>
      <charset val="238"/>
    </font>
    <font>
      <i/>
      <sz val="10"/>
      <color indexed="11"/>
      <name val="Arial CE"/>
      <charset val="238"/>
    </font>
    <font>
      <i/>
      <sz val="7"/>
      <color indexed="12"/>
      <name val="Arial CE"/>
      <family val="2"/>
      <charset val="238"/>
    </font>
    <font>
      <b/>
      <i/>
      <sz val="8"/>
      <color indexed="12"/>
      <name val="Arial CE"/>
      <charset val="238"/>
    </font>
    <font>
      <sz val="8"/>
      <color indexed="14"/>
      <name val="Arial CE"/>
      <family val="2"/>
      <charset val="238"/>
    </font>
    <font>
      <sz val="7"/>
      <color indexed="14"/>
      <name val="Arial CE"/>
      <family val="2"/>
      <charset val="238"/>
    </font>
    <font>
      <b/>
      <sz val="8"/>
      <color indexed="14"/>
      <name val="Arial CE"/>
      <charset val="238"/>
    </font>
    <font>
      <i/>
      <sz val="8"/>
      <color indexed="14"/>
      <name val="Arial CE"/>
      <family val="2"/>
      <charset val="238"/>
    </font>
    <font>
      <sz val="8"/>
      <color indexed="14"/>
      <name val="Arial CE"/>
      <charset val="238"/>
    </font>
    <font>
      <i/>
      <sz val="8"/>
      <color indexed="14"/>
      <name val="Arial CE"/>
      <charset val="238"/>
    </font>
    <font>
      <sz val="4"/>
      <color indexed="14"/>
      <name val="Times New Roman"/>
      <family val="1"/>
      <charset val="238"/>
    </font>
    <font>
      <sz val="10"/>
      <color indexed="14"/>
      <name val="Arial CE"/>
      <family val="2"/>
      <charset val="238"/>
    </font>
    <font>
      <sz val="7"/>
      <name val="Arial CE"/>
      <charset val="238"/>
    </font>
    <font>
      <sz val="8"/>
      <color indexed="57"/>
      <name val="Arial CE"/>
      <family val="2"/>
      <charset val="238"/>
    </font>
    <font>
      <sz val="7"/>
      <color indexed="57"/>
      <name val="Arial CE"/>
      <family val="2"/>
      <charset val="238"/>
    </font>
    <font>
      <b/>
      <sz val="8"/>
      <color indexed="57"/>
      <name val="Arial CE"/>
      <charset val="238"/>
    </font>
    <font>
      <sz val="7"/>
      <color indexed="12"/>
      <name val="Arial CE"/>
      <charset val="238"/>
    </font>
    <font>
      <b/>
      <sz val="8"/>
      <color indexed="14"/>
      <name val="Arial CE"/>
      <family val="2"/>
      <charset val="238"/>
    </font>
    <font>
      <b/>
      <i/>
      <sz val="8"/>
      <name val="Arial CE"/>
      <charset val="238"/>
    </font>
    <font>
      <i/>
      <sz val="8"/>
      <color indexed="53"/>
      <name val="Arial CE"/>
      <family val="2"/>
      <charset val="238"/>
    </font>
    <font>
      <u/>
      <sz val="4"/>
      <name val="Arial"/>
      <family val="2"/>
      <charset val="238"/>
    </font>
    <font>
      <sz val="8"/>
      <color indexed="51"/>
      <name val="Arial CE"/>
      <family val="2"/>
      <charset val="238"/>
    </font>
    <font>
      <sz val="8"/>
      <color indexed="53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sz val="7"/>
      <color indexed="12"/>
      <name val="Arial CE"/>
      <family val="2"/>
      <charset val="238"/>
    </font>
    <font>
      <sz val="7"/>
      <name val="Arial"/>
      <family val="2"/>
      <charset val="238"/>
    </font>
    <font>
      <sz val="8"/>
      <color indexed="56"/>
      <name val="Arial CE"/>
      <family val="2"/>
      <charset val="238"/>
    </font>
    <font>
      <b/>
      <sz val="8"/>
      <color indexed="56"/>
      <name val="Arial CE"/>
      <charset val="238"/>
    </font>
    <font>
      <sz val="7"/>
      <color indexed="56"/>
      <name val="Arial CE"/>
      <family val="2"/>
      <charset val="238"/>
    </font>
    <font>
      <sz val="6"/>
      <name val="Arial CE"/>
      <charset val="238"/>
    </font>
    <font>
      <sz val="4"/>
      <name val="Arial CE"/>
      <family val="2"/>
      <charset val="238"/>
    </font>
    <font>
      <sz val="9"/>
      <color indexed="81"/>
      <name val="Tahoma"/>
      <family val="2"/>
      <charset val="238"/>
    </font>
    <font>
      <sz val="8"/>
      <color indexed="17"/>
      <name val="Arial CE"/>
      <family val="2"/>
      <charset val="238"/>
    </font>
    <font>
      <b/>
      <sz val="8"/>
      <color indexed="17"/>
      <name val="Arial CE"/>
      <charset val="238"/>
    </font>
    <font>
      <sz val="7"/>
      <color indexed="17"/>
      <name val="Arial CE"/>
      <family val="2"/>
      <charset val="238"/>
    </font>
    <font>
      <sz val="8"/>
      <color indexed="51"/>
      <name val="Arial CE"/>
      <charset val="238"/>
    </font>
    <font>
      <sz val="8"/>
      <color indexed="51"/>
      <name val="Arial CE"/>
      <family val="2"/>
      <charset val="238"/>
    </font>
    <font>
      <sz val="8"/>
      <color indexed="17"/>
      <name val="Arial CE"/>
      <charset val="238"/>
    </font>
    <font>
      <sz val="7"/>
      <color indexed="17"/>
      <name val="Arial CE"/>
      <charset val="238"/>
    </font>
    <font>
      <i/>
      <sz val="8"/>
      <color indexed="56"/>
      <name val="Arial CE"/>
      <family val="2"/>
      <charset val="238"/>
    </font>
    <font>
      <b/>
      <i/>
      <sz val="8"/>
      <color indexed="56"/>
      <name val="Arial CE"/>
      <charset val="238"/>
    </font>
    <font>
      <i/>
      <sz val="7"/>
      <color indexed="56"/>
      <name val="Arial CE"/>
      <family val="2"/>
      <charset val="238"/>
    </font>
    <font>
      <i/>
      <sz val="6"/>
      <color indexed="56"/>
      <name val="Arial CE"/>
      <family val="2"/>
      <charset val="238"/>
    </font>
    <font>
      <i/>
      <sz val="8"/>
      <color indexed="62"/>
      <name val="Arial CE"/>
      <family val="2"/>
      <charset val="238"/>
    </font>
    <font>
      <b/>
      <i/>
      <sz val="8"/>
      <color indexed="62"/>
      <name val="Arial CE"/>
      <charset val="238"/>
    </font>
    <font>
      <i/>
      <sz val="7"/>
      <color indexed="62"/>
      <name val="Arial CE"/>
      <family val="2"/>
      <charset val="238"/>
    </font>
    <font>
      <i/>
      <sz val="8"/>
      <color indexed="30"/>
      <name val="Arial CE"/>
      <family val="2"/>
      <charset val="238"/>
    </font>
    <font>
      <i/>
      <sz val="7"/>
      <color indexed="30"/>
      <name val="Arial CE"/>
      <family val="2"/>
      <charset val="238"/>
    </font>
    <font>
      <b/>
      <i/>
      <sz val="8"/>
      <color indexed="30"/>
      <name val="Arial CE"/>
      <family val="2"/>
      <charset val="238"/>
    </font>
    <font>
      <b/>
      <sz val="8"/>
      <color indexed="50"/>
      <name val="Arial CE"/>
      <charset val="238"/>
    </font>
    <font>
      <sz val="7"/>
      <color indexed="50"/>
      <name val="Arial CE"/>
      <family val="2"/>
      <charset val="238"/>
    </font>
    <font>
      <sz val="8"/>
      <color indexed="50"/>
      <name val="Arial CE"/>
      <family val="2"/>
      <charset val="238"/>
    </font>
    <font>
      <sz val="6"/>
      <color indexed="50"/>
      <name val="Arial CE"/>
      <family val="2"/>
      <charset val="238"/>
    </font>
    <font>
      <sz val="8"/>
      <color rgb="FF0635BA"/>
      <name val="Arial CE"/>
      <family val="2"/>
      <charset val="238"/>
    </font>
    <font>
      <b/>
      <sz val="8"/>
      <color rgb="FF0635BA"/>
      <name val="Arial CE"/>
      <charset val="238"/>
    </font>
    <font>
      <sz val="7"/>
      <color rgb="FF0635BA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59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/>
    <xf numFmtId="1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167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left"/>
    </xf>
    <xf numFmtId="2" fontId="12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0" fontId="4" fillId="0" borderId="0" xfId="0" applyFont="1" applyFill="1"/>
    <xf numFmtId="166" fontId="12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2" borderId="1" xfId="0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66" fontId="12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5" fontId="24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5" fillId="0" borderId="0" xfId="0" applyFont="1" applyFill="1"/>
    <xf numFmtId="0" fontId="25" fillId="2" borderId="1" xfId="0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164" fontId="25" fillId="2" borderId="1" xfId="0" applyNumberFormat="1" applyFont="1" applyFill="1" applyBorder="1" applyAlignment="1">
      <alignment horizontal="center"/>
    </xf>
    <xf numFmtId="2" fontId="25" fillId="2" borderId="1" xfId="0" applyNumberFormat="1" applyFont="1" applyFill="1" applyBorder="1" applyAlignment="1">
      <alignment horizontal="center"/>
    </xf>
    <xf numFmtId="166" fontId="25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14" fontId="25" fillId="2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" fillId="4" borderId="0" xfId="0" applyFont="1" applyFill="1"/>
    <xf numFmtId="0" fontId="19" fillId="0" borderId="0" xfId="0" applyFont="1" applyFill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165" fontId="34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0" fontId="6" fillId="0" borderId="0" xfId="2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2" fontId="5" fillId="2" borderId="1" xfId="0" applyNumberFormat="1" applyFont="1" applyFill="1" applyBorder="1" applyAlignment="1">
      <alignment horizontal="left"/>
    </xf>
    <xf numFmtId="2" fontId="39" fillId="0" borderId="1" xfId="0" applyNumberFormat="1" applyFont="1" applyFill="1" applyBorder="1" applyAlignment="1">
      <alignment horizontal="left"/>
    </xf>
    <xf numFmtId="2" fontId="34" fillId="2" borderId="1" xfId="0" applyNumberFormat="1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2" fontId="31" fillId="0" borderId="1" xfId="0" applyNumberFormat="1" applyFont="1" applyFill="1" applyBorder="1" applyAlignment="1">
      <alignment horizontal="left"/>
    </xf>
    <xf numFmtId="2" fontId="34" fillId="0" borderId="1" xfId="0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9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2" fontId="39" fillId="0" borderId="2" xfId="0" applyNumberFormat="1" applyFont="1" applyFill="1" applyBorder="1" applyAlignment="1">
      <alignment horizontal="left"/>
    </xf>
    <xf numFmtId="2" fontId="39" fillId="0" borderId="0" xfId="0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165" fontId="5" fillId="2" borderId="1" xfId="0" applyNumberFormat="1" applyFont="1" applyFill="1" applyBorder="1" applyAlignment="1">
      <alignment horizontal="center"/>
    </xf>
    <xf numFmtId="2" fontId="30" fillId="2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Continuous"/>
    </xf>
    <xf numFmtId="0" fontId="39" fillId="0" borderId="1" xfId="0" applyFont="1" applyFill="1" applyBorder="1" applyAlignment="1">
      <alignment horizontal="centerContinuous"/>
    </xf>
    <xf numFmtId="0" fontId="34" fillId="2" borderId="1" xfId="0" applyFont="1" applyFill="1" applyBorder="1" applyAlignment="1">
      <alignment horizontal="centerContinuous"/>
    </xf>
    <xf numFmtId="0" fontId="41" fillId="2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Continuous"/>
    </xf>
    <xf numFmtId="0" fontId="34" fillId="0" borderId="1" xfId="0" applyFont="1" applyFill="1" applyBorder="1" applyAlignment="1">
      <alignment horizontal="centerContinuous"/>
    </xf>
    <xf numFmtId="0" fontId="39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34" fillId="2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Continuous"/>
    </xf>
    <xf numFmtId="0" fontId="39" fillId="0" borderId="0" xfId="0" applyFont="1" applyFill="1" applyBorder="1" applyAlignment="1">
      <alignment horizontal="centerContinuous"/>
    </xf>
    <xf numFmtId="0" fontId="5" fillId="0" borderId="0" xfId="0" applyFont="1"/>
    <xf numFmtId="0" fontId="5" fillId="0" borderId="0" xfId="2" applyFont="1" applyBorder="1"/>
    <xf numFmtId="2" fontId="5" fillId="0" borderId="0" xfId="2" applyNumberFormat="1" applyFont="1" applyFill="1" applyBorder="1"/>
    <xf numFmtId="0" fontId="3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/>
    </xf>
    <xf numFmtId="0" fontId="34" fillId="0" borderId="1" xfId="0" applyFont="1" applyBorder="1"/>
    <xf numFmtId="0" fontId="39" fillId="0" borderId="2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49" fontId="42" fillId="0" borderId="0" xfId="0" applyNumberFormat="1" applyFont="1" applyAlignment="1">
      <alignment horizontal="left"/>
    </xf>
    <xf numFmtId="165" fontId="5" fillId="0" borderId="1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2" fontId="5" fillId="2" borderId="1" xfId="0" applyNumberFormat="1" applyFont="1" applyFill="1" applyBorder="1" applyAlignment="1">
      <alignment horizontal="center"/>
    </xf>
    <xf numFmtId="2" fontId="34" fillId="2" borderId="1" xfId="0" applyNumberFormat="1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165" fontId="1" fillId="0" borderId="0" xfId="0" applyNumberFormat="1" applyFont="1"/>
    <xf numFmtId="165" fontId="43" fillId="0" borderId="1" xfId="0" applyNumberFormat="1" applyFont="1" applyFill="1" applyBorder="1" applyAlignment="1">
      <alignment horizontal="center"/>
    </xf>
    <xf numFmtId="0" fontId="44" fillId="0" borderId="1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Continuous"/>
    </xf>
    <xf numFmtId="0" fontId="43" fillId="0" borderId="1" xfId="0" applyFont="1" applyFill="1" applyBorder="1" applyAlignment="1">
      <alignment horizontal="center"/>
    </xf>
    <xf numFmtId="165" fontId="44" fillId="0" borderId="1" xfId="0" applyNumberFormat="1" applyFont="1" applyFill="1" applyBorder="1" applyAlignment="1">
      <alignment horizontal="center"/>
    </xf>
    <xf numFmtId="164" fontId="43" fillId="0" borderId="1" xfId="0" applyNumberFormat="1" applyFont="1" applyFill="1" applyBorder="1" applyAlignment="1">
      <alignment horizontal="center"/>
    </xf>
    <xf numFmtId="2" fontId="44" fillId="0" borderId="1" xfId="0" applyNumberFormat="1" applyFont="1" applyFill="1" applyBorder="1" applyAlignment="1">
      <alignment horizontal="left"/>
    </xf>
    <xf numFmtId="2" fontId="43" fillId="0" borderId="1" xfId="0" applyNumberFormat="1" applyFont="1" applyFill="1" applyBorder="1" applyAlignment="1">
      <alignment horizontal="center"/>
    </xf>
    <xf numFmtId="0" fontId="43" fillId="0" borderId="0" xfId="0" applyFont="1" applyFill="1"/>
    <xf numFmtId="49" fontId="7" fillId="0" borderId="0" xfId="0" applyNumberFormat="1" applyFont="1" applyAlignment="1">
      <alignment horizontal="left"/>
    </xf>
    <xf numFmtId="166" fontId="43" fillId="0" borderId="1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 vertical="center"/>
    </xf>
    <xf numFmtId="165" fontId="6" fillId="0" borderId="0" xfId="2" applyNumberFormat="1" applyFont="1" applyBorder="1"/>
    <xf numFmtId="165" fontId="36" fillId="0" borderId="0" xfId="2" applyNumberFormat="1" applyFont="1" applyBorder="1"/>
    <xf numFmtId="165" fontId="6" fillId="0" borderId="0" xfId="0" applyNumberFormat="1" applyFont="1"/>
    <xf numFmtId="165" fontId="1" fillId="0" borderId="0" xfId="2" applyNumberFormat="1" applyFont="1" applyFill="1" applyBorder="1"/>
    <xf numFmtId="165" fontId="1" fillId="4" borderId="3" xfId="0" applyNumberFormat="1" applyFont="1" applyFill="1" applyBorder="1" applyAlignment="1">
      <alignment horizontal="center" vertical="center" wrapText="1"/>
    </xf>
    <xf numFmtId="165" fontId="29" fillId="4" borderId="2" xfId="0" applyNumberFormat="1" applyFont="1" applyFill="1" applyBorder="1" applyAlignment="1">
      <alignment horizontal="center" vertical="center" wrapText="1"/>
    </xf>
    <xf numFmtId="165" fontId="40" fillId="4" borderId="2" xfId="0" applyNumberFormat="1" applyFont="1" applyFill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6" fillId="0" borderId="0" xfId="2" applyFont="1" applyFill="1" applyBorder="1" applyAlignment="1"/>
    <xf numFmtId="0" fontId="43" fillId="0" borderId="1" xfId="0" quotePrefix="1" applyFont="1" applyFill="1" applyBorder="1" applyAlignment="1">
      <alignment horizontal="center"/>
    </xf>
    <xf numFmtId="0" fontId="44" fillId="0" borderId="1" xfId="0" quotePrefix="1" applyFont="1" applyFill="1" applyBorder="1" applyAlignment="1">
      <alignment horizontal="center"/>
    </xf>
    <xf numFmtId="0" fontId="43" fillId="0" borderId="1" xfId="0" applyFont="1" applyBorder="1"/>
    <xf numFmtId="0" fontId="44" fillId="0" borderId="1" xfId="0" applyFont="1" applyBorder="1"/>
    <xf numFmtId="165" fontId="30" fillId="4" borderId="4" xfId="0" applyNumberFormat="1" applyFont="1" applyFill="1" applyBorder="1" applyAlignment="1">
      <alignment horizontal="center" vertical="center" wrapText="1"/>
    </xf>
    <xf numFmtId="165" fontId="30" fillId="4" borderId="5" xfId="0" applyNumberFormat="1" applyFont="1" applyFill="1" applyBorder="1" applyAlignment="1">
      <alignment horizontal="center" vertical="center" wrapText="1"/>
    </xf>
    <xf numFmtId="165" fontId="29" fillId="4" borderId="6" xfId="0" applyNumberFormat="1" applyFont="1" applyFill="1" applyBorder="1" applyAlignment="1">
      <alignment horizontal="center" vertical="center" wrapText="1"/>
    </xf>
    <xf numFmtId="17" fontId="43" fillId="0" borderId="1" xfId="0" applyNumberFormat="1" applyFont="1" applyFill="1" applyBorder="1" applyAlignment="1">
      <alignment horizontal="center"/>
    </xf>
    <xf numFmtId="165" fontId="43" fillId="0" borderId="1" xfId="0" applyNumberFormat="1" applyFont="1" applyFill="1" applyBorder="1" applyAlignment="1">
      <alignment horizontal="left"/>
    </xf>
    <xf numFmtId="164" fontId="44" fillId="0" borderId="1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 vertical="center" wrapText="1"/>
    </xf>
    <xf numFmtId="165" fontId="43" fillId="0" borderId="1" xfId="0" applyNumberFormat="1" applyFont="1" applyFill="1" applyBorder="1"/>
    <xf numFmtId="165" fontId="51" fillId="2" borderId="1" xfId="0" applyNumberFormat="1" applyFont="1" applyFill="1" applyBorder="1" applyAlignment="1">
      <alignment horizontal="center"/>
    </xf>
    <xf numFmtId="165" fontId="43" fillId="2" borderId="1" xfId="0" applyNumberFormat="1" applyFont="1" applyFill="1" applyBorder="1" applyAlignment="1">
      <alignment horizontal="center"/>
    </xf>
    <xf numFmtId="165" fontId="46" fillId="2" borderId="1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43" fillId="0" borderId="0" xfId="0" applyFont="1" applyFill="1" applyBorder="1"/>
    <xf numFmtId="2" fontId="4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1" fillId="4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6" fillId="0" borderId="0" xfId="0" applyFont="1" applyFill="1" applyBorder="1"/>
    <xf numFmtId="0" fontId="1" fillId="0" borderId="0" xfId="0" applyFont="1" applyBorder="1"/>
    <xf numFmtId="165" fontId="20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2" borderId="8" xfId="0" applyFont="1" applyFill="1" applyBorder="1" applyAlignment="1">
      <alignment horizontal="left"/>
    </xf>
    <xf numFmtId="165" fontId="20" fillId="2" borderId="1" xfId="0" applyNumberFormat="1" applyFont="1" applyFill="1" applyBorder="1" applyAlignment="1">
      <alignment horizontal="left"/>
    </xf>
    <xf numFmtId="0" fontId="5" fillId="2" borderId="1" xfId="0" applyFont="1" applyFill="1" applyBorder="1"/>
    <xf numFmtId="165" fontId="1" fillId="0" borderId="1" xfId="0" applyNumberFormat="1" applyFont="1" applyFill="1" applyBorder="1" applyAlignment="1">
      <alignment horizontal="left"/>
    </xf>
    <xf numFmtId="165" fontId="43" fillId="0" borderId="2" xfId="0" applyNumberFormat="1" applyFont="1" applyFill="1" applyBorder="1" applyAlignment="1">
      <alignment horizontal="center"/>
    </xf>
    <xf numFmtId="165" fontId="43" fillId="0" borderId="0" xfId="0" applyNumberFormat="1" applyFont="1" applyFill="1" applyBorder="1" applyAlignment="1">
      <alignment horizontal="center"/>
    </xf>
    <xf numFmtId="165" fontId="43" fillId="0" borderId="0" xfId="0" applyNumberFormat="1" applyFont="1"/>
    <xf numFmtId="165" fontId="48" fillId="0" borderId="0" xfId="0" applyNumberFormat="1" applyFont="1"/>
    <xf numFmtId="0" fontId="0" fillId="0" borderId="9" xfId="0" applyBorder="1" applyAlignment="1"/>
    <xf numFmtId="0" fontId="0" fillId="0" borderId="8" xfId="0" applyBorder="1" applyAlignment="1"/>
    <xf numFmtId="0" fontId="6" fillId="0" borderId="10" xfId="2" applyFont="1" applyBorder="1" applyAlignment="1"/>
    <xf numFmtId="0" fontId="55" fillId="0" borderId="1" xfId="0" applyFont="1" applyFill="1" applyBorder="1" applyAlignment="1">
      <alignment horizontal="center"/>
    </xf>
    <xf numFmtId="0" fontId="52" fillId="0" borderId="0" xfId="0" applyFont="1" applyFill="1" applyBorder="1"/>
    <xf numFmtId="0" fontId="52" fillId="0" borderId="0" xfId="0" applyFont="1" applyFill="1"/>
    <xf numFmtId="2" fontId="30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39" fillId="0" borderId="1" xfId="0" applyNumberFormat="1" applyFont="1" applyFill="1" applyBorder="1" applyAlignment="1">
      <alignment horizontal="center"/>
    </xf>
    <xf numFmtId="165" fontId="41" fillId="2" borderId="1" xfId="0" applyNumberFormat="1" applyFont="1" applyFill="1" applyBorder="1" applyAlignment="1">
      <alignment horizontal="center"/>
    </xf>
    <xf numFmtId="165" fontId="39" fillId="0" borderId="0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49" fontId="57" fillId="0" borderId="8" xfId="0" applyNumberFormat="1" applyFont="1" applyBorder="1" applyAlignment="1">
      <alignment horizontal="left"/>
    </xf>
    <xf numFmtId="0" fontId="58" fillId="0" borderId="1" xfId="0" applyFont="1" applyFill="1" applyBorder="1" applyAlignment="1">
      <alignment horizontal="left"/>
    </xf>
    <xf numFmtId="0" fontId="58" fillId="0" borderId="1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Continuous"/>
    </xf>
    <xf numFmtId="165" fontId="57" fillId="0" borderId="1" xfId="0" applyNumberFormat="1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165" fontId="60" fillId="0" borderId="1" xfId="0" applyNumberFormat="1" applyFont="1" applyFill="1" applyBorder="1" applyAlignment="1">
      <alignment horizontal="center"/>
    </xf>
    <xf numFmtId="164" fontId="57" fillId="0" borderId="1" xfId="0" applyNumberFormat="1" applyFont="1" applyFill="1" applyBorder="1" applyAlignment="1">
      <alignment horizontal="center"/>
    </xf>
    <xf numFmtId="2" fontId="58" fillId="0" borderId="1" xfId="0" applyNumberFormat="1" applyFont="1" applyFill="1" applyBorder="1" applyAlignment="1">
      <alignment horizontal="left"/>
    </xf>
    <xf numFmtId="2" fontId="57" fillId="0" borderId="1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center"/>
    </xf>
    <xf numFmtId="0" fontId="57" fillId="0" borderId="0" xfId="0" applyFont="1" applyFill="1" applyBorder="1"/>
    <xf numFmtId="0" fontId="57" fillId="0" borderId="0" xfId="0" applyFont="1" applyFill="1"/>
    <xf numFmtId="49" fontId="57" fillId="0" borderId="8" xfId="0" applyNumberFormat="1" applyFont="1" applyFill="1" applyBorder="1" applyAlignment="1">
      <alignment horizontal="left"/>
    </xf>
    <xf numFmtId="0" fontId="63" fillId="0" borderId="1" xfId="0" applyFont="1" applyFill="1" applyBorder="1" applyAlignment="1">
      <alignment horizontal="center" vertical="center"/>
    </xf>
    <xf numFmtId="166" fontId="57" fillId="0" borderId="1" xfId="0" applyNumberFormat="1" applyFont="1" applyFill="1" applyBorder="1" applyAlignment="1">
      <alignment horizontal="center"/>
    </xf>
    <xf numFmtId="0" fontId="6" fillId="0" borderId="9" xfId="2" applyFont="1" applyBorder="1" applyAlignment="1"/>
    <xf numFmtId="165" fontId="65" fillId="2" borderId="1" xfId="0" applyNumberFormat="1" applyFont="1" applyFill="1" applyBorder="1" applyAlignment="1">
      <alignment horizontal="left"/>
    </xf>
    <xf numFmtId="0" fontId="66" fillId="0" borderId="0" xfId="0" applyFont="1" applyFill="1" applyBorder="1"/>
    <xf numFmtId="0" fontId="66" fillId="0" borderId="0" xfId="0" applyFont="1" applyFill="1"/>
    <xf numFmtId="0" fontId="67" fillId="2" borderId="1" xfId="0" applyFont="1" applyFill="1" applyBorder="1" applyAlignment="1">
      <alignment horizontal="left"/>
    </xf>
    <xf numFmtId="0" fontId="67" fillId="2" borderId="1" xfId="0" applyFont="1" applyFill="1" applyBorder="1" applyAlignment="1">
      <alignment horizontal="center"/>
    </xf>
    <xf numFmtId="0" fontId="67" fillId="2" borderId="1" xfId="0" applyFont="1" applyFill="1" applyBorder="1" applyAlignment="1">
      <alignment horizontal="centerContinuous"/>
    </xf>
    <xf numFmtId="165" fontId="66" fillId="2" borderId="1" xfId="0" applyNumberFormat="1" applyFont="1" applyFill="1" applyBorder="1" applyAlignment="1">
      <alignment horizontal="center"/>
    </xf>
    <xf numFmtId="0" fontId="68" fillId="2" borderId="1" xfId="0" applyFont="1" applyFill="1" applyBorder="1" applyAlignment="1">
      <alignment horizontal="center"/>
    </xf>
    <xf numFmtId="0" fontId="66" fillId="2" borderId="1" xfId="0" applyFont="1" applyFill="1" applyBorder="1" applyAlignment="1">
      <alignment horizontal="center"/>
    </xf>
    <xf numFmtId="164" fontId="66" fillId="2" borderId="1" xfId="0" applyNumberFormat="1" applyFont="1" applyFill="1" applyBorder="1" applyAlignment="1">
      <alignment horizontal="center"/>
    </xf>
    <xf numFmtId="2" fontId="67" fillId="2" borderId="1" xfId="0" applyNumberFormat="1" applyFont="1" applyFill="1" applyBorder="1" applyAlignment="1">
      <alignment horizontal="left"/>
    </xf>
    <xf numFmtId="2" fontId="66" fillId="2" borderId="1" xfId="0" applyNumberFormat="1" applyFont="1" applyFill="1" applyBorder="1" applyAlignment="1">
      <alignment horizontal="center"/>
    </xf>
    <xf numFmtId="165" fontId="67" fillId="2" borderId="1" xfId="0" applyNumberFormat="1" applyFont="1" applyFill="1" applyBorder="1" applyAlignment="1">
      <alignment horizontal="center"/>
    </xf>
    <xf numFmtId="165" fontId="67" fillId="2" borderId="1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55" fillId="2" borderId="1" xfId="0" applyFont="1" applyFill="1" applyBorder="1" applyAlignment="1">
      <alignment horizontal="left"/>
    </xf>
    <xf numFmtId="0" fontId="55" fillId="2" borderId="1" xfId="0" applyFont="1" applyFill="1" applyBorder="1" applyAlignment="1">
      <alignment horizontal="center"/>
    </xf>
    <xf numFmtId="0" fontId="55" fillId="2" borderId="1" xfId="0" applyFont="1" applyFill="1" applyBorder="1" applyAlignment="1">
      <alignment horizontal="centerContinuous"/>
    </xf>
    <xf numFmtId="165" fontId="52" fillId="2" borderId="1" xfId="0" applyNumberFormat="1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165" fontId="55" fillId="2" borderId="1" xfId="0" applyNumberFormat="1" applyFont="1" applyFill="1" applyBorder="1" applyAlignment="1">
      <alignment horizontal="center"/>
    </xf>
    <xf numFmtId="2" fontId="55" fillId="2" borderId="1" xfId="0" applyNumberFormat="1" applyFont="1" applyFill="1" applyBorder="1" applyAlignment="1">
      <alignment horizontal="left"/>
    </xf>
    <xf numFmtId="2" fontId="52" fillId="2" borderId="1" xfId="0" applyNumberFormat="1" applyFont="1" applyFill="1" applyBorder="1" applyAlignment="1">
      <alignment horizontal="center"/>
    </xf>
    <xf numFmtId="165" fontId="58" fillId="0" borderId="1" xfId="0" applyNumberFormat="1" applyFont="1" applyFill="1" applyBorder="1" applyAlignment="1">
      <alignment horizontal="left"/>
    </xf>
    <xf numFmtId="0" fontId="50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/>
    </xf>
    <xf numFmtId="2" fontId="65" fillId="2" borderId="1" xfId="0" applyNumberFormat="1" applyFont="1" applyFill="1" applyBorder="1" applyAlignment="1">
      <alignment horizontal="left"/>
    </xf>
    <xf numFmtId="2" fontId="20" fillId="2" borderId="1" xfId="0" applyNumberFormat="1" applyFont="1" applyFill="1" applyBorder="1" applyAlignment="1">
      <alignment horizontal="center"/>
    </xf>
    <xf numFmtId="165" fontId="65" fillId="2" borderId="1" xfId="0" applyNumberFormat="1" applyFont="1" applyFill="1" applyBorder="1" applyAlignment="1">
      <alignment horizontal="center"/>
    </xf>
    <xf numFmtId="0" fontId="65" fillId="2" borderId="1" xfId="0" applyFont="1" applyFill="1" applyBorder="1" applyAlignment="1">
      <alignment horizontal="left"/>
    </xf>
    <xf numFmtId="0" fontId="65" fillId="2" borderId="1" xfId="0" applyFont="1" applyFill="1" applyBorder="1" applyAlignment="1">
      <alignment horizontal="center"/>
    </xf>
    <xf numFmtId="0" fontId="65" fillId="2" borderId="1" xfId="0" applyFont="1" applyFill="1" applyBorder="1" applyAlignment="1">
      <alignment horizontal="centerContinuous"/>
    </xf>
    <xf numFmtId="164" fontId="52" fillId="2" borderId="1" xfId="0" applyNumberFormat="1" applyFont="1" applyFill="1" applyBorder="1" applyAlignment="1">
      <alignment horizontal="center"/>
    </xf>
    <xf numFmtId="0" fontId="57" fillId="0" borderId="1" xfId="0" applyFont="1" applyBorder="1"/>
    <xf numFmtId="0" fontId="58" fillId="0" borderId="1" xfId="0" applyFont="1" applyBorder="1"/>
    <xf numFmtId="0" fontId="58" fillId="0" borderId="1" xfId="0" applyFont="1" applyBorder="1" applyAlignment="1">
      <alignment horizontal="left"/>
    </xf>
    <xf numFmtId="0" fontId="57" fillId="0" borderId="1" xfId="0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5" fontId="72" fillId="2" borderId="1" xfId="0" applyNumberFormat="1" applyFont="1" applyFill="1" applyBorder="1" applyAlignment="1">
      <alignment horizontal="center"/>
    </xf>
    <xf numFmtId="166" fontId="5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5" fontId="7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Continuous"/>
    </xf>
    <xf numFmtId="0" fontId="73" fillId="3" borderId="1" xfId="1" applyFont="1" applyFill="1" applyBorder="1" applyAlignment="1" applyProtection="1">
      <alignment horizontal="center" vertical="center"/>
    </xf>
    <xf numFmtId="165" fontId="75" fillId="2" borderId="1" xfId="0" applyNumberFormat="1" applyFont="1" applyFill="1" applyBorder="1" applyAlignment="1">
      <alignment horizontal="center"/>
    </xf>
    <xf numFmtId="49" fontId="57" fillId="0" borderId="1" xfId="0" applyNumberFormat="1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/>
    </xf>
    <xf numFmtId="0" fontId="45" fillId="0" borderId="8" xfId="0" applyFont="1" applyFill="1" applyBorder="1" applyAlignment="1">
      <alignment horizontal="left"/>
    </xf>
    <xf numFmtId="0" fontId="19" fillId="2" borderId="8" xfId="0" quotePrefix="1" applyFont="1" applyFill="1" applyBorder="1" applyAlignment="1">
      <alignment horizontal="left"/>
    </xf>
    <xf numFmtId="0" fontId="70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left"/>
    </xf>
    <xf numFmtId="0" fontId="46" fillId="0" borderId="8" xfId="0" applyFont="1" applyFill="1" applyBorder="1" applyAlignment="1">
      <alignment horizontal="left"/>
    </xf>
    <xf numFmtId="0" fontId="59" fillId="0" borderId="8" xfId="0" applyFont="1" applyFill="1" applyBorder="1" applyAlignment="1">
      <alignment horizontal="left"/>
    </xf>
    <xf numFmtId="0" fontId="26" fillId="2" borderId="8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left"/>
    </xf>
    <xf numFmtId="0" fontId="19" fillId="0" borderId="8" xfId="0" quotePrefix="1" applyFont="1" applyFill="1" applyBorder="1" applyAlignment="1">
      <alignment horizontal="left"/>
    </xf>
    <xf numFmtId="0" fontId="45" fillId="0" borderId="8" xfId="0" quotePrefix="1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56" fillId="2" borderId="8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left"/>
    </xf>
    <xf numFmtId="0" fontId="68" fillId="2" borderId="8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left"/>
    </xf>
    <xf numFmtId="0" fontId="61" fillId="0" borderId="8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7" fillId="0" borderId="8" xfId="2" applyFont="1" applyBorder="1"/>
    <xf numFmtId="0" fontId="38" fillId="0" borderId="8" xfId="2" applyFont="1" applyBorder="1"/>
    <xf numFmtId="0" fontId="64" fillId="0" borderId="8" xfId="2" applyFont="1" applyBorder="1"/>
    <xf numFmtId="0" fontId="48" fillId="0" borderId="8" xfId="2" applyFont="1" applyBorder="1"/>
    <xf numFmtId="0" fontId="54" fillId="0" borderId="8" xfId="2" applyFont="1" applyBorder="1"/>
    <xf numFmtId="0" fontId="6" fillId="5" borderId="8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43" fillId="0" borderId="1" xfId="0" applyNumberFormat="1" applyFont="1" applyBorder="1" applyAlignment="1">
      <alignment horizontal="left"/>
    </xf>
    <xf numFmtId="49" fontId="57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2" borderId="1" xfId="0" applyFont="1" applyFill="1" applyBorder="1"/>
    <xf numFmtId="0" fontId="1" fillId="2" borderId="1" xfId="0" applyFont="1" applyFill="1" applyBorder="1"/>
    <xf numFmtId="49" fontId="3" fillId="0" borderId="1" xfId="0" applyNumberFormat="1" applyFont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left"/>
    </xf>
    <xf numFmtId="49" fontId="20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5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66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3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3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2" applyFont="1" applyFill="1" applyBorder="1"/>
    <xf numFmtId="0" fontId="35" fillId="0" borderId="1" xfId="0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166" fontId="20" fillId="2" borderId="1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/>
    <xf numFmtId="0" fontId="79" fillId="0" borderId="9" xfId="0" applyFont="1" applyBorder="1" applyAlignment="1"/>
    <xf numFmtId="0" fontId="68" fillId="0" borderId="8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19" fillId="2" borderId="8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49" fontId="80" fillId="2" borderId="1" xfId="0" applyNumberFormat="1" applyFont="1" applyFill="1" applyBorder="1" applyAlignment="1">
      <alignment horizontal="left"/>
    </xf>
    <xf numFmtId="0" fontId="81" fillId="2" borderId="8" xfId="0" applyFont="1" applyFill="1" applyBorder="1" applyAlignment="1">
      <alignment horizontal="left"/>
    </xf>
    <xf numFmtId="0" fontId="82" fillId="2" borderId="1" xfId="0" applyFont="1" applyFill="1" applyBorder="1" applyAlignment="1">
      <alignment horizontal="left"/>
    </xf>
    <xf numFmtId="0" fontId="82" fillId="2" borderId="1" xfId="0" applyFont="1" applyFill="1" applyBorder="1" applyAlignment="1">
      <alignment horizontal="center"/>
    </xf>
    <xf numFmtId="165" fontId="80" fillId="2" borderId="1" xfId="0" applyNumberFormat="1" applyFont="1" applyFill="1" applyBorder="1" applyAlignment="1">
      <alignment horizontal="center"/>
    </xf>
    <xf numFmtId="165" fontId="80" fillId="2" borderId="1" xfId="0" quotePrefix="1" applyNumberFormat="1" applyFont="1" applyFill="1" applyBorder="1" applyAlignment="1">
      <alignment horizontal="center"/>
    </xf>
    <xf numFmtId="0" fontId="80" fillId="2" borderId="1" xfId="0" applyFont="1" applyFill="1" applyBorder="1" applyAlignment="1">
      <alignment horizontal="center"/>
    </xf>
    <xf numFmtId="165" fontId="82" fillId="2" borderId="1" xfId="0" applyNumberFormat="1" applyFont="1" applyFill="1" applyBorder="1" applyAlignment="1">
      <alignment horizontal="center"/>
    </xf>
    <xf numFmtId="166" fontId="80" fillId="2" borderId="1" xfId="0" applyNumberFormat="1" applyFont="1" applyFill="1" applyBorder="1" applyAlignment="1">
      <alignment horizontal="center"/>
    </xf>
    <xf numFmtId="2" fontId="82" fillId="2" borderId="1" xfId="0" applyNumberFormat="1" applyFont="1" applyFill="1" applyBorder="1" applyAlignment="1">
      <alignment horizontal="left"/>
    </xf>
    <xf numFmtId="2" fontId="80" fillId="2" borderId="1" xfId="0" applyNumberFormat="1" applyFont="1" applyFill="1" applyBorder="1" applyAlignment="1">
      <alignment horizontal="center"/>
    </xf>
    <xf numFmtId="0" fontId="80" fillId="0" borderId="0" xfId="0" applyFont="1" applyFill="1" applyBorder="1"/>
    <xf numFmtId="0" fontId="80" fillId="0" borderId="0" xfId="0" applyFont="1" applyFill="1"/>
    <xf numFmtId="49" fontId="76" fillId="2" borderId="1" xfId="0" applyNumberFormat="1" applyFont="1" applyFill="1" applyBorder="1" applyAlignment="1">
      <alignment horizontal="left"/>
    </xf>
    <xf numFmtId="0" fontId="77" fillId="2" borderId="8" xfId="0" applyFont="1" applyFill="1" applyBorder="1" applyAlignment="1">
      <alignment horizontal="left"/>
    </xf>
    <xf numFmtId="0" fontId="78" fillId="2" borderId="1" xfId="0" applyFont="1" applyFill="1" applyBorder="1" applyAlignment="1">
      <alignment horizontal="center"/>
    </xf>
    <xf numFmtId="165" fontId="76" fillId="2" borderId="1" xfId="0" applyNumberFormat="1" applyFont="1" applyFill="1" applyBorder="1" applyAlignment="1">
      <alignment horizontal="center"/>
    </xf>
    <xf numFmtId="0" fontId="76" fillId="2" borderId="1" xfId="0" applyFont="1" applyFill="1" applyBorder="1" applyAlignment="1">
      <alignment horizontal="center"/>
    </xf>
    <xf numFmtId="2" fontId="78" fillId="2" borderId="1" xfId="0" applyNumberFormat="1" applyFont="1" applyFill="1" applyBorder="1" applyAlignment="1">
      <alignment horizontal="left"/>
    </xf>
    <xf numFmtId="165" fontId="78" fillId="2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left"/>
    </xf>
    <xf numFmtId="165" fontId="39" fillId="0" borderId="1" xfId="0" applyNumberFormat="1" applyFont="1" applyFill="1" applyBorder="1" applyAlignment="1">
      <alignment horizontal="left"/>
    </xf>
    <xf numFmtId="165" fontId="44" fillId="0" borderId="1" xfId="0" applyNumberFormat="1" applyFont="1" applyFill="1" applyBorder="1" applyAlignment="1">
      <alignment horizontal="left"/>
    </xf>
    <xf numFmtId="165" fontId="31" fillId="2" borderId="1" xfId="0" applyNumberFormat="1" applyFont="1" applyFill="1" applyBorder="1" applyAlignment="1">
      <alignment horizontal="left"/>
    </xf>
    <xf numFmtId="165" fontId="31" fillId="0" borderId="1" xfId="0" applyNumberFormat="1" applyFont="1" applyFill="1" applyBorder="1" applyAlignment="1">
      <alignment horizontal="left"/>
    </xf>
    <xf numFmtId="165" fontId="34" fillId="0" borderId="1" xfId="0" applyNumberFormat="1" applyFont="1" applyFill="1" applyBorder="1" applyAlignment="1">
      <alignment horizontal="left"/>
    </xf>
    <xf numFmtId="165" fontId="55" fillId="2" borderId="1" xfId="0" applyNumberFormat="1" applyFont="1" applyFill="1" applyBorder="1" applyAlignment="1">
      <alignment horizontal="left"/>
    </xf>
    <xf numFmtId="165" fontId="82" fillId="2" borderId="1" xfId="0" applyNumberFormat="1" applyFont="1" applyFill="1" applyBorder="1" applyAlignment="1">
      <alignment horizontal="left"/>
    </xf>
    <xf numFmtId="165" fontId="78" fillId="2" borderId="1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19" fillId="2" borderId="8" xfId="2" applyFont="1" applyFill="1" applyBorder="1"/>
    <xf numFmtId="0" fontId="20" fillId="2" borderId="8" xfId="2" applyFont="1" applyFill="1" applyBorder="1"/>
    <xf numFmtId="0" fontId="65" fillId="2" borderId="8" xfId="2" applyFont="1" applyFill="1" applyBorder="1" applyAlignment="1">
      <alignment horizontal="center"/>
    </xf>
    <xf numFmtId="0" fontId="20" fillId="2" borderId="8" xfId="2" applyFont="1" applyFill="1" applyBorder="1" applyAlignment="1">
      <alignment horizontal="center"/>
    </xf>
    <xf numFmtId="165" fontId="20" fillId="2" borderId="8" xfId="2" applyNumberFormat="1" applyFont="1" applyFill="1" applyBorder="1"/>
    <xf numFmtId="14" fontId="20" fillId="2" borderId="8" xfId="2" applyNumberFormat="1" applyFont="1" applyFill="1" applyBorder="1" applyAlignment="1">
      <alignment horizontal="center"/>
    </xf>
    <xf numFmtId="0" fontId="65" fillId="2" borderId="8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center"/>
    </xf>
    <xf numFmtId="14" fontId="20" fillId="2" borderId="8" xfId="0" applyNumberFormat="1" applyFont="1" applyFill="1" applyBorder="1" applyAlignment="1">
      <alignment horizontal="center"/>
    </xf>
    <xf numFmtId="0" fontId="83" fillId="2" borderId="8" xfId="0" applyFont="1" applyFill="1" applyBorder="1" applyAlignment="1">
      <alignment horizontal="left"/>
    </xf>
    <xf numFmtId="0" fontId="65" fillId="2" borderId="8" xfId="0" applyFont="1" applyFill="1" applyBorder="1" applyAlignment="1">
      <alignment horizontal="center"/>
    </xf>
    <xf numFmtId="165" fontId="65" fillId="2" borderId="8" xfId="0" applyNumberFormat="1" applyFont="1" applyFill="1" applyBorder="1" applyAlignment="1">
      <alignment horizontal="left"/>
    </xf>
    <xf numFmtId="49" fontId="30" fillId="2" borderId="1" xfId="0" applyNumberFormat="1" applyFont="1" applyFill="1" applyBorder="1" applyAlignment="1">
      <alignment horizontal="left"/>
    </xf>
    <xf numFmtId="2" fontId="84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0" fontId="65" fillId="2" borderId="8" xfId="2" applyFont="1" applyFill="1" applyBorder="1"/>
    <xf numFmtId="165" fontId="89" fillId="2" borderId="1" xfId="0" applyNumberFormat="1" applyFont="1" applyFill="1" applyBorder="1" applyAlignment="1">
      <alignment horizontal="center"/>
    </xf>
    <xf numFmtId="165" fontId="90" fillId="2" borderId="1" xfId="0" applyNumberFormat="1" applyFont="1" applyFill="1" applyBorder="1" applyAlignment="1">
      <alignment horizontal="center"/>
    </xf>
    <xf numFmtId="49" fontId="86" fillId="2" borderId="1" xfId="0" applyNumberFormat="1" applyFont="1" applyFill="1" applyBorder="1" applyAlignment="1">
      <alignment horizontal="left"/>
    </xf>
    <xf numFmtId="0" fontId="87" fillId="2" borderId="8" xfId="0" applyFont="1" applyFill="1" applyBorder="1" applyAlignment="1">
      <alignment horizontal="left"/>
    </xf>
    <xf numFmtId="0" fontId="88" fillId="2" borderId="1" xfId="0" applyFont="1" applyFill="1" applyBorder="1" applyAlignment="1">
      <alignment horizontal="left"/>
    </xf>
    <xf numFmtId="0" fontId="88" fillId="2" borderId="1" xfId="0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Continuous"/>
    </xf>
    <xf numFmtId="165" fontId="86" fillId="2" borderId="1" xfId="0" applyNumberFormat="1" applyFont="1" applyFill="1" applyBorder="1" applyAlignment="1">
      <alignment horizontal="center"/>
    </xf>
    <xf numFmtId="0" fontId="86" fillId="2" borderId="1" xfId="0" applyFont="1" applyFill="1" applyBorder="1" applyAlignment="1">
      <alignment horizontal="center"/>
    </xf>
    <xf numFmtId="164" fontId="86" fillId="2" borderId="1" xfId="0" applyNumberFormat="1" applyFont="1" applyFill="1" applyBorder="1" applyAlignment="1">
      <alignment horizontal="center"/>
    </xf>
    <xf numFmtId="2" fontId="88" fillId="2" borderId="1" xfId="0" applyNumberFormat="1" applyFont="1" applyFill="1" applyBorder="1" applyAlignment="1">
      <alignment horizontal="left"/>
    </xf>
    <xf numFmtId="2" fontId="86" fillId="2" borderId="1" xfId="0" applyNumberFormat="1" applyFont="1" applyFill="1" applyBorder="1" applyAlignment="1">
      <alignment horizontal="center"/>
    </xf>
    <xf numFmtId="165" fontId="88" fillId="2" borderId="1" xfId="0" applyNumberFormat="1" applyFont="1" applyFill="1" applyBorder="1" applyAlignment="1">
      <alignment horizontal="center"/>
    </xf>
    <xf numFmtId="165" fontId="88" fillId="2" borderId="1" xfId="0" applyNumberFormat="1" applyFont="1" applyFill="1" applyBorder="1" applyAlignment="1">
      <alignment horizontal="left"/>
    </xf>
    <xf numFmtId="49" fontId="91" fillId="2" borderId="1" xfId="0" applyNumberFormat="1" applyFont="1" applyFill="1" applyBorder="1" applyAlignment="1">
      <alignment horizontal="left"/>
    </xf>
    <xf numFmtId="0" fontId="87" fillId="2" borderId="8" xfId="2" applyFont="1" applyFill="1" applyBorder="1"/>
    <xf numFmtId="0" fontId="91" fillId="2" borderId="8" xfId="2" applyFont="1" applyFill="1" applyBorder="1"/>
    <xf numFmtId="0" fontId="92" fillId="2" borderId="8" xfId="2" applyFont="1" applyFill="1" applyBorder="1" applyAlignment="1">
      <alignment horizontal="center"/>
    </xf>
    <xf numFmtId="165" fontId="91" fillId="2" borderId="8" xfId="2" applyNumberFormat="1" applyFont="1" applyFill="1" applyBorder="1" applyAlignment="1">
      <alignment horizontal="center"/>
    </xf>
    <xf numFmtId="165" fontId="91" fillId="2" borderId="8" xfId="2" applyNumberFormat="1" applyFont="1" applyFill="1" applyBorder="1"/>
    <xf numFmtId="0" fontId="91" fillId="2" borderId="8" xfId="2" applyFont="1" applyFill="1" applyBorder="1" applyAlignment="1">
      <alignment horizontal="center"/>
    </xf>
    <xf numFmtId="165" fontId="91" fillId="2" borderId="8" xfId="2" applyNumberFormat="1" applyFont="1" applyFill="1" applyBorder="1" applyAlignment="1">
      <alignment horizontal="left"/>
    </xf>
    <xf numFmtId="0" fontId="91" fillId="0" borderId="0" xfId="0" applyFont="1" applyFill="1" applyBorder="1"/>
    <xf numFmtId="0" fontId="91" fillId="0" borderId="0" xfId="0" applyFont="1" applyFill="1"/>
    <xf numFmtId="0" fontId="42" fillId="2" borderId="1" xfId="0" applyFont="1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65" fontId="5" fillId="2" borderId="10" xfId="0" applyNumberFormat="1" applyFont="1" applyFill="1" applyBorder="1" applyAlignment="1">
      <alignment horizontal="left"/>
    </xf>
    <xf numFmtId="165" fontId="44" fillId="0" borderId="10" xfId="0" applyNumberFormat="1" applyFont="1" applyFill="1" applyBorder="1" applyAlignment="1">
      <alignment horizontal="left"/>
    </xf>
    <xf numFmtId="165" fontId="5" fillId="0" borderId="1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center"/>
    </xf>
    <xf numFmtId="49" fontId="93" fillId="2" borderId="1" xfId="0" applyNumberFormat="1" applyFont="1" applyFill="1" applyBorder="1" applyAlignment="1">
      <alignment horizontal="left"/>
    </xf>
    <xf numFmtId="0" fontId="94" fillId="2" borderId="8" xfId="0" applyFont="1" applyFill="1" applyBorder="1" applyAlignment="1">
      <alignment horizontal="left"/>
    </xf>
    <xf numFmtId="0" fontId="95" fillId="2" borderId="1" xfId="0" applyFont="1" applyFill="1" applyBorder="1" applyAlignment="1">
      <alignment horizontal="left"/>
    </xf>
    <xf numFmtId="0" fontId="95" fillId="2" borderId="1" xfId="0" applyFont="1" applyFill="1" applyBorder="1" applyAlignment="1">
      <alignment horizontal="center"/>
    </xf>
    <xf numFmtId="0" fontId="95" fillId="2" borderId="1" xfId="0" applyFont="1" applyFill="1" applyBorder="1" applyAlignment="1">
      <alignment horizontal="centerContinuous"/>
    </xf>
    <xf numFmtId="165" fontId="93" fillId="2" borderId="1" xfId="0" applyNumberFormat="1" applyFont="1" applyFill="1" applyBorder="1" applyAlignment="1">
      <alignment horizontal="center"/>
    </xf>
    <xf numFmtId="0" fontId="93" fillId="2" borderId="1" xfId="0" applyFont="1" applyFill="1" applyBorder="1" applyAlignment="1">
      <alignment horizontal="center"/>
    </xf>
    <xf numFmtId="165" fontId="93" fillId="2" borderId="1" xfId="0" applyNumberFormat="1" applyFont="1" applyFill="1" applyBorder="1" applyAlignment="1">
      <alignment horizontal="left"/>
    </xf>
    <xf numFmtId="165" fontId="95" fillId="2" borderId="1" xfId="0" applyNumberFormat="1" applyFont="1" applyFill="1" applyBorder="1" applyAlignment="1">
      <alignment horizontal="center"/>
    </xf>
    <xf numFmtId="164" fontId="93" fillId="2" borderId="1" xfId="0" applyNumberFormat="1" applyFont="1" applyFill="1" applyBorder="1" applyAlignment="1">
      <alignment horizontal="center"/>
    </xf>
    <xf numFmtId="0" fontId="96" fillId="2" borderId="1" xfId="0" applyFont="1" applyFill="1" applyBorder="1" applyAlignment="1">
      <alignment horizontal="center"/>
    </xf>
    <xf numFmtId="0" fontId="95" fillId="0" borderId="1" xfId="0" applyFont="1" applyFill="1" applyBorder="1" applyAlignment="1">
      <alignment horizontal="center"/>
    </xf>
    <xf numFmtId="2" fontId="95" fillId="2" borderId="1" xfId="0" applyNumberFormat="1" applyFont="1" applyFill="1" applyBorder="1" applyAlignment="1">
      <alignment horizontal="left"/>
    </xf>
    <xf numFmtId="2" fontId="93" fillId="2" borderId="1" xfId="0" applyNumberFormat="1" applyFont="1" applyFill="1" applyBorder="1" applyAlignment="1">
      <alignment horizontal="center"/>
    </xf>
    <xf numFmtId="165" fontId="95" fillId="2" borderId="1" xfId="0" applyNumberFormat="1" applyFont="1" applyFill="1" applyBorder="1" applyAlignment="1">
      <alignment horizontal="left"/>
    </xf>
    <xf numFmtId="0" fontId="93" fillId="0" borderId="0" xfId="0" applyFont="1" applyFill="1" applyBorder="1"/>
    <xf numFmtId="0" fontId="93" fillId="0" borderId="0" xfId="0" applyFont="1" applyFill="1"/>
    <xf numFmtId="49" fontId="97" fillId="2" borderId="1" xfId="0" applyNumberFormat="1" applyFont="1" applyFill="1" applyBorder="1" applyAlignment="1">
      <alignment horizontal="left"/>
    </xf>
    <xf numFmtId="0" fontId="98" fillId="2" borderId="8" xfId="0" applyFont="1" applyFill="1" applyBorder="1" applyAlignment="1">
      <alignment horizontal="left"/>
    </xf>
    <xf numFmtId="0" fontId="99" fillId="2" borderId="1" xfId="0" applyFont="1" applyFill="1" applyBorder="1" applyAlignment="1">
      <alignment horizontal="left"/>
    </xf>
    <xf numFmtId="0" fontId="99" fillId="2" borderId="1" xfId="0" applyFont="1" applyFill="1" applyBorder="1" applyAlignment="1">
      <alignment horizontal="center"/>
    </xf>
    <xf numFmtId="0" fontId="99" fillId="2" borderId="1" xfId="0" applyFont="1" applyFill="1" applyBorder="1" applyAlignment="1">
      <alignment horizontal="centerContinuous"/>
    </xf>
    <xf numFmtId="165" fontId="97" fillId="2" borderId="1" xfId="0" applyNumberFormat="1" applyFont="1" applyFill="1" applyBorder="1" applyAlignment="1">
      <alignment horizontal="center"/>
    </xf>
    <xf numFmtId="0" fontId="97" fillId="2" borderId="1" xfId="0" applyFont="1" applyFill="1" applyBorder="1" applyAlignment="1">
      <alignment horizontal="center"/>
    </xf>
    <xf numFmtId="165" fontId="97" fillId="2" borderId="1" xfId="0" applyNumberFormat="1" applyFont="1" applyFill="1" applyBorder="1" applyAlignment="1">
      <alignment horizontal="left"/>
    </xf>
    <xf numFmtId="165" fontId="99" fillId="2" borderId="1" xfId="0" applyNumberFormat="1" applyFont="1" applyFill="1" applyBorder="1" applyAlignment="1">
      <alignment horizontal="center"/>
    </xf>
    <xf numFmtId="2" fontId="99" fillId="2" borderId="1" xfId="0" applyNumberFormat="1" applyFont="1" applyFill="1" applyBorder="1" applyAlignment="1">
      <alignment horizontal="left"/>
    </xf>
    <xf numFmtId="2" fontId="97" fillId="2" borderId="1" xfId="0" applyNumberFormat="1" applyFont="1" applyFill="1" applyBorder="1" applyAlignment="1">
      <alignment horizontal="center"/>
    </xf>
    <xf numFmtId="165" fontId="99" fillId="2" borderId="1" xfId="0" applyNumberFormat="1" applyFont="1" applyFill="1" applyBorder="1" applyAlignment="1">
      <alignment horizontal="left"/>
    </xf>
    <xf numFmtId="0" fontId="97" fillId="0" borderId="0" xfId="0" applyFont="1" applyFill="1" applyBorder="1"/>
    <xf numFmtId="0" fontId="97" fillId="0" borderId="0" xfId="0" applyFont="1" applyFill="1"/>
    <xf numFmtId="166" fontId="97" fillId="2" borderId="1" xfId="0" applyNumberFormat="1" applyFont="1" applyFill="1" applyBorder="1" applyAlignment="1">
      <alignment horizontal="center"/>
    </xf>
    <xf numFmtId="0" fontId="100" fillId="0" borderId="0" xfId="0" applyFont="1" applyFill="1" applyBorder="1"/>
    <xf numFmtId="0" fontId="100" fillId="0" borderId="0" xfId="0" applyFont="1" applyFill="1"/>
    <xf numFmtId="49" fontId="100" fillId="2" borderId="1" xfId="0" applyNumberFormat="1" applyFont="1" applyFill="1" applyBorder="1" applyAlignment="1">
      <alignment horizontal="left"/>
    </xf>
    <xf numFmtId="0" fontId="101" fillId="2" borderId="1" xfId="0" applyFont="1" applyFill="1" applyBorder="1" applyAlignment="1">
      <alignment horizontal="left"/>
    </xf>
    <xf numFmtId="0" fontId="101" fillId="2" borderId="1" xfId="0" applyFont="1" applyFill="1" applyBorder="1" applyAlignment="1">
      <alignment horizontal="center"/>
    </xf>
    <xf numFmtId="0" fontId="101" fillId="2" borderId="1" xfId="0" applyFont="1" applyFill="1" applyBorder="1" applyAlignment="1">
      <alignment horizontal="centerContinuous"/>
    </xf>
    <xf numFmtId="165" fontId="100" fillId="2" borderId="1" xfId="0" applyNumberFormat="1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165" fontId="101" fillId="2" borderId="1" xfId="0" applyNumberFormat="1" applyFont="1" applyFill="1" applyBorder="1" applyAlignment="1">
      <alignment horizontal="center"/>
    </xf>
    <xf numFmtId="164" fontId="100" fillId="2" borderId="1" xfId="0" applyNumberFormat="1" applyFont="1" applyFill="1" applyBorder="1" applyAlignment="1">
      <alignment horizontal="center"/>
    </xf>
    <xf numFmtId="2" fontId="101" fillId="2" borderId="1" xfId="0" applyNumberFormat="1" applyFont="1" applyFill="1" applyBorder="1" applyAlignment="1">
      <alignment horizontal="left"/>
    </xf>
    <xf numFmtId="2" fontId="100" fillId="2" borderId="1" xfId="0" applyNumberFormat="1" applyFont="1" applyFill="1" applyBorder="1" applyAlignment="1">
      <alignment horizontal="center"/>
    </xf>
    <xf numFmtId="165" fontId="101" fillId="2" borderId="1" xfId="0" applyNumberFormat="1" applyFont="1" applyFill="1" applyBorder="1" applyAlignment="1">
      <alignment horizontal="left"/>
    </xf>
    <xf numFmtId="0" fontId="102" fillId="2" borderId="8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Continuous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/>
    </xf>
    <xf numFmtId="0" fontId="103" fillId="2" borderId="8" xfId="0" applyFont="1" applyFill="1" applyBorder="1" applyAlignment="1">
      <alignment horizontal="left"/>
    </xf>
    <xf numFmtId="0" fontId="104" fillId="2" borderId="1" xfId="0" applyFont="1" applyFill="1" applyBorder="1" applyAlignment="1">
      <alignment horizontal="centerContinuous"/>
    </xf>
    <xf numFmtId="49" fontId="105" fillId="2" borderId="1" xfId="0" applyNumberFormat="1" applyFont="1" applyFill="1" applyBorder="1" applyAlignment="1">
      <alignment horizontal="left"/>
    </xf>
    <xf numFmtId="0" fontId="104" fillId="2" borderId="1" xfId="0" applyFont="1" applyFill="1" applyBorder="1" applyAlignment="1">
      <alignment horizontal="left"/>
    </xf>
    <xf numFmtId="0" fontId="104" fillId="2" borderId="1" xfId="0" applyFont="1" applyFill="1" applyBorder="1" applyAlignment="1">
      <alignment horizontal="center"/>
    </xf>
    <xf numFmtId="165" fontId="105" fillId="2" borderId="1" xfId="0" applyNumberFormat="1" applyFont="1" applyFill="1" applyBorder="1" applyAlignment="1">
      <alignment horizontal="center"/>
    </xf>
    <xf numFmtId="0" fontId="105" fillId="2" borderId="1" xfId="0" applyFont="1" applyFill="1" applyBorder="1" applyAlignment="1">
      <alignment horizontal="center"/>
    </xf>
    <xf numFmtId="165" fontId="104" fillId="2" borderId="1" xfId="0" applyNumberFormat="1" applyFont="1" applyFill="1" applyBorder="1" applyAlignment="1">
      <alignment horizontal="center"/>
    </xf>
    <xf numFmtId="164" fontId="105" fillId="2" borderId="1" xfId="0" applyNumberFormat="1" applyFont="1" applyFill="1" applyBorder="1" applyAlignment="1">
      <alignment horizontal="center"/>
    </xf>
    <xf numFmtId="0" fontId="106" fillId="2" borderId="1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2" fontId="104" fillId="2" borderId="1" xfId="0" applyNumberFormat="1" applyFont="1" applyFill="1" applyBorder="1" applyAlignment="1">
      <alignment horizontal="left"/>
    </xf>
    <xf numFmtId="2" fontId="105" fillId="2" borderId="1" xfId="0" applyNumberFormat="1" applyFont="1" applyFill="1" applyBorder="1" applyAlignment="1">
      <alignment horizontal="center"/>
    </xf>
    <xf numFmtId="165" fontId="104" fillId="2" borderId="1" xfId="0" applyNumberFormat="1" applyFont="1" applyFill="1" applyBorder="1" applyAlignment="1">
      <alignment horizontal="left"/>
    </xf>
    <xf numFmtId="0" fontId="105" fillId="0" borderId="0" xfId="0" applyFont="1" applyFill="1" applyBorder="1"/>
    <xf numFmtId="0" fontId="105" fillId="0" borderId="0" xfId="0" applyFont="1" applyFill="1"/>
    <xf numFmtId="14" fontId="91" fillId="2" borderId="8" xfId="2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34" fillId="6" borderId="1" xfId="0" applyFont="1" applyFill="1" applyBorder="1" applyAlignment="1">
      <alignment horizontal="left"/>
    </xf>
    <xf numFmtId="0" fontId="34" fillId="6" borderId="1" xfId="0" applyFont="1" applyFill="1" applyBorder="1" applyAlignment="1">
      <alignment horizontal="center"/>
    </xf>
    <xf numFmtId="0" fontId="34" fillId="6" borderId="1" xfId="0" applyFont="1" applyFill="1" applyBorder="1" applyAlignment="1">
      <alignment horizontal="centerContinuous"/>
    </xf>
    <xf numFmtId="165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5" fontId="43" fillId="6" borderId="1" xfId="0" applyNumberFormat="1" applyFont="1" applyFill="1" applyBorder="1" applyAlignment="1">
      <alignment horizontal="center"/>
    </xf>
    <xf numFmtId="165" fontId="1" fillId="6" borderId="1" xfId="0" applyNumberFormat="1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/>
    </xf>
    <xf numFmtId="166" fontId="4" fillId="6" borderId="1" xfId="0" applyNumberFormat="1" applyFont="1" applyFill="1" applyBorder="1" applyAlignment="1">
      <alignment horizontal="center"/>
    </xf>
    <xf numFmtId="2" fontId="34" fillId="6" borderId="1" xfId="0" applyNumberFormat="1" applyFont="1" applyFill="1" applyBorder="1" applyAlignment="1">
      <alignment horizontal="left"/>
    </xf>
    <xf numFmtId="2" fontId="4" fillId="6" borderId="1" xfId="0" applyNumberFormat="1" applyFont="1" applyFill="1" applyBorder="1" applyAlignment="1">
      <alignment horizontal="center"/>
    </xf>
    <xf numFmtId="165" fontId="34" fillId="6" borderId="1" xfId="0" applyNumberFormat="1" applyFont="1" applyFill="1" applyBorder="1" applyAlignment="1">
      <alignment horizontal="center"/>
    </xf>
    <xf numFmtId="165" fontId="34" fillId="6" borderId="1" xfId="0" applyNumberFormat="1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left"/>
    </xf>
    <xf numFmtId="49" fontId="107" fillId="2" borderId="1" xfId="0" applyNumberFormat="1" applyFont="1" applyFill="1" applyBorder="1" applyAlignment="1">
      <alignment horizontal="left"/>
    </xf>
    <xf numFmtId="0" fontId="108" fillId="2" borderId="8" xfId="0" applyFont="1" applyFill="1" applyBorder="1" applyAlignment="1">
      <alignment horizontal="left"/>
    </xf>
    <xf numFmtId="0" fontId="109" fillId="2" borderId="1" xfId="0" applyFont="1" applyFill="1" applyBorder="1" applyAlignment="1">
      <alignment horizontal="left"/>
    </xf>
    <xf numFmtId="0" fontId="109" fillId="2" borderId="1" xfId="0" applyFont="1" applyFill="1" applyBorder="1" applyAlignment="1">
      <alignment horizontal="center"/>
    </xf>
    <xf numFmtId="0" fontId="109" fillId="2" borderId="1" xfId="0" applyFont="1" applyFill="1" applyBorder="1" applyAlignment="1">
      <alignment horizontal="centerContinuous"/>
    </xf>
    <xf numFmtId="165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164" fontId="107" fillId="2" borderId="1" xfId="0" applyNumberFormat="1" applyFont="1" applyFill="1" applyBorder="1" applyAlignment="1">
      <alignment horizontal="center"/>
    </xf>
    <xf numFmtId="2" fontId="109" fillId="2" borderId="1" xfId="0" applyNumberFormat="1" applyFont="1" applyFill="1" applyBorder="1" applyAlignment="1">
      <alignment horizontal="left"/>
    </xf>
    <xf numFmtId="2" fontId="107" fillId="2" borderId="1" xfId="0" applyNumberFormat="1" applyFont="1" applyFill="1" applyBorder="1" applyAlignment="1">
      <alignment horizontal="center"/>
    </xf>
    <xf numFmtId="165" fontId="109" fillId="2" borderId="1" xfId="0" applyNumberFormat="1" applyFont="1" applyFill="1" applyBorder="1" applyAlignment="1">
      <alignment horizontal="center"/>
    </xf>
    <xf numFmtId="165" fontId="109" fillId="2" borderId="1" xfId="0" applyNumberFormat="1" applyFont="1" applyFill="1" applyBorder="1" applyAlignment="1">
      <alignment horizontal="left"/>
    </xf>
    <xf numFmtId="0" fontId="107" fillId="0" borderId="0" xfId="0" applyFont="1" applyFill="1" applyBorder="1"/>
    <xf numFmtId="0" fontId="107" fillId="0" borderId="0" xfId="0" applyFont="1" applyFill="1"/>
    <xf numFmtId="165" fontId="107" fillId="2" borderId="1" xfId="0" applyNumberFormat="1" applyFont="1" applyFill="1" applyBorder="1" applyAlignment="1">
      <alignment horizontal="left"/>
    </xf>
    <xf numFmtId="165" fontId="52" fillId="2" borderId="1" xfId="0" applyNumberFormat="1" applyFont="1" applyFill="1" applyBorder="1" applyAlignment="1">
      <alignment horizontal="left"/>
    </xf>
    <xf numFmtId="165" fontId="1" fillId="4" borderId="4" xfId="0" applyNumberFormat="1" applyFon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0" fillId="0" borderId="1" xfId="0" applyBorder="1" applyAlignment="1"/>
    <xf numFmtId="0" fontId="1" fillId="4" borderId="13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0" borderId="1" xfId="0" applyFont="1" applyBorder="1" applyAlignment="1"/>
    <xf numFmtId="49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/>
    <xf numFmtId="0" fontId="0" fillId="0" borderId="9" xfId="0" applyBorder="1" applyAlignment="1"/>
    <xf numFmtId="0" fontId="0" fillId="0" borderId="8" xfId="0" applyBorder="1" applyAlignment="1"/>
    <xf numFmtId="0" fontId="6" fillId="0" borderId="10" xfId="2" applyFont="1" applyBorder="1" applyAlignment="1"/>
    <xf numFmtId="0" fontId="6" fillId="0" borderId="1" xfId="2" applyFont="1" applyBorder="1" applyAlignment="1"/>
    <xf numFmtId="2" fontId="5" fillId="4" borderId="4" xfId="0" applyNumberFormat="1" applyFont="1" applyFill="1" applyBorder="1" applyAlignment="1">
      <alignment horizontal="left" vertical="center" wrapText="1"/>
    </xf>
    <xf numFmtId="2" fontId="5" fillId="4" borderId="2" xfId="0" applyNumberFormat="1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79" fillId="4" borderId="2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/>
    </xf>
    <xf numFmtId="0" fontId="0" fillId="0" borderId="0" xfId="0" applyFill="1" applyBorder="1" applyAlignment="1"/>
    <xf numFmtId="14" fontId="5" fillId="0" borderId="0" xfId="2" applyNumberFormat="1" applyFont="1" applyFill="1" applyBorder="1" applyAlignment="1">
      <alignment horizontal="left"/>
    </xf>
    <xf numFmtId="2" fontId="34" fillId="0" borderId="0" xfId="2" applyNumberFormat="1" applyFont="1" applyFill="1" applyBorder="1" applyAlignment="1">
      <alignment horizontal="left"/>
    </xf>
    <xf numFmtId="0" fontId="56" fillId="0" borderId="8" xfId="0" applyFont="1" applyFill="1" applyBorder="1" applyAlignment="1">
      <alignment horizontal="left"/>
    </xf>
    <xf numFmtId="0" fontId="23" fillId="0" borderId="8" xfId="0" applyFont="1" applyFill="1" applyBorder="1" applyAlignment="1">
      <alignment horizontal="left"/>
    </xf>
    <xf numFmtId="0" fontId="56" fillId="6" borderId="8" xfId="0" applyFont="1" applyFill="1" applyBorder="1" applyAlignment="1">
      <alignment horizontal="left"/>
    </xf>
    <xf numFmtId="0" fontId="23" fillId="6" borderId="8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left"/>
    </xf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9" defaultPivotStyle="PivotStyleLight16"/>
  <colors>
    <mruColors>
      <color rgb="FF0635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@GMT-2016.01.22-11.00.16/Common/Z&#225;plavov&#225;%20&#250;zem&#237;/Rozhodnuti/KUZL%2027603_2015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374"/>
  <sheetViews>
    <sheetView tabSelected="1" zoomScale="90" zoomScaleNormal="90" zoomScaleSheetLayoutView="100" workbookViewId="0">
      <selection activeCell="A3" sqref="A3"/>
    </sheetView>
  </sheetViews>
  <sheetFormatPr defaultRowHeight="11.25" x14ac:dyDescent="0.2"/>
  <cols>
    <col min="1" max="1" width="5.85546875" style="334" customWidth="1"/>
    <col min="2" max="2" width="24.28515625" style="31" customWidth="1"/>
    <col min="3" max="3" width="8" style="107" customWidth="1"/>
    <col min="4" max="4" width="3.7109375" style="123" customWidth="1"/>
    <col min="5" max="5" width="7.85546875" style="123" customWidth="1"/>
    <col min="6" max="6" width="7.28515625" style="145" customWidth="1"/>
    <col min="7" max="7" width="7.140625" style="145" customWidth="1"/>
    <col min="8" max="8" width="8.5703125" style="145" customWidth="1"/>
    <col min="9" max="9" width="8.7109375" style="145" customWidth="1"/>
    <col min="10" max="10" width="7.7109375" style="1" customWidth="1"/>
    <col min="11" max="11" width="9.7109375" style="206" customWidth="1"/>
    <col min="12" max="12" width="9" style="145" customWidth="1"/>
    <col min="13" max="13" width="7.7109375" style="145" customWidth="1"/>
    <col min="14" max="14" width="10.28515625" style="123" customWidth="1"/>
    <col min="15" max="15" width="18.85546875" style="1" customWidth="1"/>
    <col min="16" max="16" width="12.28515625" style="1" customWidth="1"/>
    <col min="17" max="17" width="24.28515625" style="1" customWidth="1"/>
    <col min="18" max="18" width="18.42578125" style="123" hidden="1" customWidth="1"/>
    <col min="19" max="19" width="30.5703125" style="107" customWidth="1"/>
    <col min="20" max="20" width="6" style="23" customWidth="1"/>
    <col min="21" max="21" width="6.5703125" style="219" customWidth="1"/>
    <col min="22" max="22" width="7" style="219" customWidth="1"/>
    <col min="23" max="23" width="12.42578125" style="396" customWidth="1"/>
    <col min="24" max="31" width="9.140625" style="197"/>
    <col min="32" max="16384" width="9.140625" style="1"/>
  </cols>
  <sheetData>
    <row r="1" spans="1:31" s="83" customFormat="1" ht="11.25" customHeight="1" x14ac:dyDescent="0.2">
      <c r="A1" s="565" t="s">
        <v>340</v>
      </c>
      <c r="B1" s="562" t="s">
        <v>569</v>
      </c>
      <c r="C1" s="567" t="s">
        <v>255</v>
      </c>
      <c r="D1" s="567" t="s">
        <v>570</v>
      </c>
      <c r="E1" s="577" t="s">
        <v>571</v>
      </c>
      <c r="F1" s="581" t="s">
        <v>572</v>
      </c>
      <c r="G1" s="581"/>
      <c r="H1" s="175" t="s">
        <v>253</v>
      </c>
      <c r="I1" s="559" t="s">
        <v>276</v>
      </c>
      <c r="J1" s="579" t="s">
        <v>254</v>
      </c>
      <c r="K1" s="174" t="s">
        <v>390</v>
      </c>
      <c r="L1" s="163" t="s">
        <v>66</v>
      </c>
      <c r="M1" s="180" t="s">
        <v>368</v>
      </c>
      <c r="N1" s="585" t="s">
        <v>375</v>
      </c>
      <c r="O1" s="582" t="s">
        <v>573</v>
      </c>
      <c r="P1" s="583"/>
      <c r="Q1" s="584"/>
      <c r="R1" s="567" t="s">
        <v>579</v>
      </c>
      <c r="S1" s="574" t="s">
        <v>256</v>
      </c>
      <c r="T1" s="576" t="s">
        <v>370</v>
      </c>
      <c r="U1" s="576"/>
      <c r="V1" s="576"/>
      <c r="W1" s="561"/>
      <c r="X1" s="191"/>
      <c r="Y1" s="191"/>
      <c r="Z1" s="191"/>
      <c r="AA1" s="191"/>
      <c r="AB1" s="191"/>
      <c r="AC1" s="191"/>
      <c r="AD1" s="191"/>
      <c r="AE1" s="191"/>
    </row>
    <row r="2" spans="1:31" s="83" customFormat="1" ht="11.25" customHeight="1" thickBot="1" x14ac:dyDescent="0.25">
      <c r="A2" s="566"/>
      <c r="B2" s="563"/>
      <c r="C2" s="568"/>
      <c r="D2" s="568"/>
      <c r="E2" s="578"/>
      <c r="F2" s="158" t="s">
        <v>574</v>
      </c>
      <c r="G2" s="158" t="s">
        <v>575</v>
      </c>
      <c r="H2" s="176" t="s">
        <v>374</v>
      </c>
      <c r="I2" s="560"/>
      <c r="J2" s="580"/>
      <c r="K2" s="164" t="s">
        <v>395</v>
      </c>
      <c r="L2" s="165" t="s">
        <v>369</v>
      </c>
      <c r="M2" s="165" t="s">
        <v>369</v>
      </c>
      <c r="N2" s="586"/>
      <c r="O2" s="65" t="s">
        <v>576</v>
      </c>
      <c r="P2" s="66" t="s">
        <v>577</v>
      </c>
      <c r="Q2" s="65" t="s">
        <v>578</v>
      </c>
      <c r="R2" s="568"/>
      <c r="S2" s="575"/>
      <c r="T2" s="214" t="s">
        <v>371</v>
      </c>
      <c r="U2" s="215" t="s">
        <v>372</v>
      </c>
      <c r="V2" s="215" t="s">
        <v>373</v>
      </c>
      <c r="W2" s="386" t="s">
        <v>504</v>
      </c>
      <c r="X2" s="191"/>
      <c r="Y2" s="191"/>
      <c r="Z2" s="191"/>
      <c r="AA2" s="191"/>
      <c r="AB2" s="191"/>
      <c r="AC2" s="191"/>
      <c r="AD2" s="191"/>
      <c r="AE2" s="191"/>
    </row>
    <row r="3" spans="1:31" s="523" customFormat="1" x14ac:dyDescent="0.2">
      <c r="A3" s="510" t="s">
        <v>581</v>
      </c>
      <c r="B3" s="508" t="s">
        <v>582</v>
      </c>
      <c r="C3" s="511" t="s">
        <v>257</v>
      </c>
      <c r="D3" s="512" t="s">
        <v>583</v>
      </c>
      <c r="E3" s="509" t="s">
        <v>584</v>
      </c>
      <c r="F3" s="513">
        <v>0</v>
      </c>
      <c r="G3" s="513">
        <v>29.312000000000001</v>
      </c>
      <c r="H3" s="513">
        <v>31.7</v>
      </c>
      <c r="I3" s="513">
        <v>31.7</v>
      </c>
      <c r="J3" s="514" t="s">
        <v>585</v>
      </c>
      <c r="K3" s="513">
        <v>2.3879999999999999</v>
      </c>
      <c r="L3" s="513">
        <v>29.312000000000001</v>
      </c>
      <c r="M3" s="513">
        <v>29.312000000000001</v>
      </c>
      <c r="N3" s="515" t="s">
        <v>377</v>
      </c>
      <c r="O3" s="514" t="s">
        <v>553</v>
      </c>
      <c r="P3" s="516">
        <v>40094</v>
      </c>
      <c r="Q3" s="517" t="s">
        <v>432</v>
      </c>
      <c r="R3" s="518"/>
      <c r="S3" s="519"/>
      <c r="T3" s="520" t="s">
        <v>586</v>
      </c>
      <c r="U3" s="515">
        <v>0</v>
      </c>
      <c r="V3" s="515">
        <v>29.312000000000001</v>
      </c>
      <c r="W3" s="521">
        <f>+V3-U3</f>
        <v>29.312000000000001</v>
      </c>
      <c r="X3" s="522"/>
      <c r="Y3" s="522"/>
      <c r="Z3" s="522"/>
      <c r="AA3" s="522"/>
      <c r="AB3" s="522"/>
      <c r="AC3" s="522"/>
      <c r="AD3" s="522"/>
      <c r="AE3" s="522"/>
    </row>
    <row r="4" spans="1:31" s="467" customFormat="1" x14ac:dyDescent="0.2">
      <c r="A4" s="451"/>
      <c r="B4" s="452" t="s">
        <v>582</v>
      </c>
      <c r="C4" s="453"/>
      <c r="D4" s="454"/>
      <c r="E4" s="455"/>
      <c r="F4" s="456">
        <v>0</v>
      </c>
      <c r="G4" s="456">
        <v>29.312000000000001</v>
      </c>
      <c r="H4" s="456">
        <v>31.7</v>
      </c>
      <c r="I4" s="456">
        <v>31.7</v>
      </c>
      <c r="J4" s="457" t="s">
        <v>585</v>
      </c>
      <c r="K4" s="456"/>
      <c r="L4" s="458" t="s">
        <v>246</v>
      </c>
      <c r="M4" s="456"/>
      <c r="N4" s="459"/>
      <c r="O4" s="457" t="s">
        <v>553</v>
      </c>
      <c r="P4" s="460">
        <v>42620</v>
      </c>
      <c r="Q4" s="461" t="s">
        <v>129</v>
      </c>
      <c r="R4" s="462"/>
      <c r="S4" s="463" t="s">
        <v>246</v>
      </c>
      <c r="T4" s="464" t="s">
        <v>586</v>
      </c>
      <c r="U4" s="459"/>
      <c r="V4" s="459"/>
      <c r="W4" s="465"/>
      <c r="X4" s="466"/>
      <c r="Y4" s="466"/>
      <c r="Z4" s="466"/>
      <c r="AA4" s="466"/>
      <c r="AB4" s="466"/>
      <c r="AC4" s="466"/>
      <c r="AD4" s="466"/>
      <c r="AE4" s="466"/>
    </row>
    <row r="5" spans="1:31" s="45" customFormat="1" x14ac:dyDescent="0.2">
      <c r="A5" s="321" t="s">
        <v>581</v>
      </c>
      <c r="B5" s="286" t="s">
        <v>590</v>
      </c>
      <c r="C5" s="102" t="s">
        <v>844</v>
      </c>
      <c r="D5" s="116" t="s">
        <v>580</v>
      </c>
      <c r="E5" s="111" t="s">
        <v>591</v>
      </c>
      <c r="F5" s="3">
        <v>0</v>
      </c>
      <c r="G5" s="3">
        <v>0.23200000000000001</v>
      </c>
      <c r="H5" s="3">
        <f>G5-F5</f>
        <v>0.23200000000000001</v>
      </c>
      <c r="I5" s="3">
        <v>2.2000000000000002</v>
      </c>
      <c r="J5" s="2" t="s">
        <v>258</v>
      </c>
      <c r="K5" s="146"/>
      <c r="L5" s="3"/>
      <c r="M5" s="3"/>
      <c r="N5" s="116"/>
      <c r="O5" s="2"/>
      <c r="P5" s="5"/>
      <c r="Q5" s="2"/>
      <c r="R5" s="116"/>
      <c r="S5" s="95" t="s">
        <v>531</v>
      </c>
      <c r="T5" s="6"/>
      <c r="U5" s="216"/>
      <c r="V5" s="216"/>
      <c r="W5" s="387"/>
      <c r="X5" s="188"/>
      <c r="Y5" s="188"/>
      <c r="Z5" s="188"/>
      <c r="AA5" s="188"/>
      <c r="AB5" s="188"/>
      <c r="AC5" s="188"/>
      <c r="AD5" s="188"/>
      <c r="AE5" s="188"/>
    </row>
    <row r="6" spans="1:31" s="25" customFormat="1" x14ac:dyDescent="0.2">
      <c r="A6" s="320" t="s">
        <v>581</v>
      </c>
      <c r="B6" s="285" t="s">
        <v>594</v>
      </c>
      <c r="C6" s="104" t="s">
        <v>869</v>
      </c>
      <c r="D6" s="117" t="s">
        <v>595</v>
      </c>
      <c r="E6" s="281" t="s">
        <v>596</v>
      </c>
      <c r="F6" s="37">
        <v>0</v>
      </c>
      <c r="G6" s="37">
        <v>53.96</v>
      </c>
      <c r="H6" s="37">
        <v>61.2</v>
      </c>
      <c r="I6" s="37">
        <v>61.2</v>
      </c>
      <c r="J6" s="35" t="s">
        <v>585</v>
      </c>
      <c r="K6" s="37"/>
      <c r="L6" s="37">
        <f>+G6-F6</f>
        <v>53.96</v>
      </c>
      <c r="M6" s="37">
        <v>53.96</v>
      </c>
      <c r="N6" s="108" t="s">
        <v>377</v>
      </c>
      <c r="O6" s="35" t="s">
        <v>597</v>
      </c>
      <c r="P6" s="41">
        <v>40791</v>
      </c>
      <c r="Q6" s="35" t="s">
        <v>130</v>
      </c>
      <c r="R6" s="117" t="s">
        <v>600</v>
      </c>
      <c r="S6" s="94" t="s">
        <v>406</v>
      </c>
      <c r="T6" s="40" t="s">
        <v>586</v>
      </c>
      <c r="U6" s="108">
        <v>0</v>
      </c>
      <c r="V6" s="108">
        <v>53.96</v>
      </c>
      <c r="W6" s="87">
        <f>+V6-U6</f>
        <v>53.96</v>
      </c>
      <c r="X6" s="71"/>
      <c r="Y6" s="71"/>
      <c r="Z6" s="71"/>
      <c r="AA6" s="71"/>
      <c r="AB6" s="71"/>
      <c r="AC6" s="71"/>
      <c r="AD6" s="71"/>
      <c r="AE6" s="71"/>
    </row>
    <row r="7" spans="1:31" s="25" customFormat="1" x14ac:dyDescent="0.2">
      <c r="A7" s="320"/>
      <c r="B7" s="285" t="s">
        <v>594</v>
      </c>
      <c r="C7" s="104"/>
      <c r="D7" s="117" t="s">
        <v>595</v>
      </c>
      <c r="E7" s="281"/>
      <c r="F7" s="37"/>
      <c r="G7" s="37"/>
      <c r="H7" s="37"/>
      <c r="I7" s="37"/>
      <c r="J7" s="35" t="s">
        <v>585</v>
      </c>
      <c r="K7" s="37"/>
      <c r="L7" s="44" t="s">
        <v>472</v>
      </c>
      <c r="M7" s="37"/>
      <c r="N7" s="108"/>
      <c r="O7" s="35" t="s">
        <v>597</v>
      </c>
      <c r="P7" s="41">
        <v>41848</v>
      </c>
      <c r="Q7" s="35" t="s">
        <v>473</v>
      </c>
      <c r="R7" s="117"/>
      <c r="S7" s="44" t="s">
        <v>474</v>
      </c>
      <c r="T7" s="40"/>
      <c r="U7" s="108"/>
      <c r="V7" s="108"/>
      <c r="W7" s="87"/>
      <c r="X7" s="71"/>
      <c r="Y7" s="71"/>
      <c r="Z7" s="71"/>
      <c r="AA7" s="71"/>
      <c r="AB7" s="71"/>
      <c r="AC7" s="71"/>
      <c r="AD7" s="71"/>
      <c r="AE7" s="71"/>
    </row>
    <row r="8" spans="1:31" s="25" customFormat="1" x14ac:dyDescent="0.2">
      <c r="A8" s="320"/>
      <c r="B8" s="285" t="s">
        <v>594</v>
      </c>
      <c r="C8" s="104"/>
      <c r="D8" s="117" t="s">
        <v>595</v>
      </c>
      <c r="E8" s="281"/>
      <c r="F8" s="37"/>
      <c r="G8" s="37"/>
      <c r="H8" s="37"/>
      <c r="I8" s="37"/>
      <c r="J8" s="35" t="s">
        <v>585</v>
      </c>
      <c r="K8" s="37"/>
      <c r="L8" s="44" t="s">
        <v>241</v>
      </c>
      <c r="M8" s="37"/>
      <c r="N8" s="108"/>
      <c r="O8" s="35" t="s">
        <v>597</v>
      </c>
      <c r="P8" s="41">
        <v>42439</v>
      </c>
      <c r="Q8" s="35" t="s">
        <v>242</v>
      </c>
      <c r="R8" s="117"/>
      <c r="S8" s="44" t="s">
        <v>243</v>
      </c>
      <c r="T8" s="40"/>
      <c r="U8" s="108"/>
      <c r="V8" s="108"/>
      <c r="W8" s="87"/>
      <c r="X8" s="71"/>
      <c r="Y8" s="71"/>
      <c r="Z8" s="71"/>
      <c r="AA8" s="71"/>
      <c r="AB8" s="71"/>
      <c r="AC8" s="71"/>
      <c r="AD8" s="71"/>
      <c r="AE8" s="71"/>
    </row>
    <row r="9" spans="1:31" s="25" customFormat="1" x14ac:dyDescent="0.2">
      <c r="A9" s="320"/>
      <c r="B9" s="285" t="s">
        <v>594</v>
      </c>
      <c r="C9" s="104"/>
      <c r="D9" s="117" t="s">
        <v>580</v>
      </c>
      <c r="E9" s="281"/>
      <c r="F9" s="37">
        <v>49.884999999999998</v>
      </c>
      <c r="G9" s="37">
        <v>61.308</v>
      </c>
      <c r="H9" s="37"/>
      <c r="I9" s="37"/>
      <c r="J9" s="35" t="s">
        <v>585</v>
      </c>
      <c r="K9" s="37"/>
      <c r="L9" s="37">
        <f>+G9-F9</f>
        <v>11.423000000000002</v>
      </c>
      <c r="M9" s="37">
        <f>+L9</f>
        <v>11.423000000000002</v>
      </c>
      <c r="N9" s="108" t="s">
        <v>377</v>
      </c>
      <c r="O9" s="35" t="s">
        <v>602</v>
      </c>
      <c r="P9" s="41">
        <v>41197</v>
      </c>
      <c r="Q9" s="35" t="s">
        <v>701</v>
      </c>
      <c r="R9" s="117"/>
      <c r="S9" s="94" t="s">
        <v>406</v>
      </c>
      <c r="T9" s="40" t="s">
        <v>586</v>
      </c>
      <c r="U9" s="108">
        <v>49.884999999999998</v>
      </c>
      <c r="V9" s="108">
        <v>61.308</v>
      </c>
      <c r="W9" s="87">
        <v>7.3479999999999999</v>
      </c>
      <c r="X9" s="71"/>
      <c r="Y9" s="71"/>
      <c r="Z9" s="71"/>
      <c r="AA9" s="71"/>
      <c r="AB9" s="71"/>
      <c r="AC9" s="71"/>
      <c r="AD9" s="71"/>
      <c r="AE9" s="71"/>
    </row>
    <row r="10" spans="1:31" s="56" customFormat="1" x14ac:dyDescent="0.2">
      <c r="A10" s="323" t="s">
        <v>581</v>
      </c>
      <c r="B10" s="287" t="s">
        <v>608</v>
      </c>
      <c r="C10" s="97" t="s">
        <v>20</v>
      </c>
      <c r="D10" s="126" t="s">
        <v>593</v>
      </c>
      <c r="E10" s="112" t="s">
        <v>609</v>
      </c>
      <c r="F10" s="33">
        <v>0</v>
      </c>
      <c r="G10" s="33">
        <v>7.173</v>
      </c>
      <c r="H10" s="33">
        <v>21.25</v>
      </c>
      <c r="I10" s="33">
        <v>21.25</v>
      </c>
      <c r="J10" s="32" t="s">
        <v>585</v>
      </c>
      <c r="K10" s="183">
        <f>+H10-G10</f>
        <v>14.077</v>
      </c>
      <c r="L10" s="37">
        <f>+G10-F10</f>
        <v>7.173</v>
      </c>
      <c r="M10" s="37">
        <f>+G10-F10</f>
        <v>7.173</v>
      </c>
      <c r="N10" s="108" t="s">
        <v>377</v>
      </c>
      <c r="O10" s="32" t="s">
        <v>610</v>
      </c>
      <c r="P10" s="34">
        <v>39335</v>
      </c>
      <c r="Q10" s="32" t="s">
        <v>611</v>
      </c>
      <c r="R10" s="126" t="s">
        <v>612</v>
      </c>
      <c r="S10" s="96"/>
      <c r="T10" s="36" t="s">
        <v>586</v>
      </c>
      <c r="U10" s="118">
        <v>0</v>
      </c>
      <c r="V10" s="118">
        <v>7.173</v>
      </c>
      <c r="W10" s="88">
        <f>+V10-U10</f>
        <v>7.173</v>
      </c>
      <c r="X10" s="193"/>
      <c r="Y10" s="193"/>
      <c r="Z10" s="193"/>
      <c r="AA10" s="193"/>
      <c r="AB10" s="193"/>
      <c r="AC10" s="193"/>
      <c r="AD10" s="193"/>
      <c r="AE10" s="193"/>
    </row>
    <row r="11" spans="1:31" s="25" customFormat="1" x14ac:dyDescent="0.2">
      <c r="A11" s="321" t="s">
        <v>581</v>
      </c>
      <c r="B11" s="288" t="s">
        <v>306</v>
      </c>
      <c r="C11" s="102" t="s">
        <v>869</v>
      </c>
      <c r="D11" s="116" t="s">
        <v>595</v>
      </c>
      <c r="E11" s="111" t="s">
        <v>613</v>
      </c>
      <c r="F11" s="3">
        <v>0</v>
      </c>
      <c r="G11" s="3">
        <v>9.5</v>
      </c>
      <c r="H11" s="3">
        <f>G11-F11</f>
        <v>9.5</v>
      </c>
      <c r="I11" s="3">
        <v>24.5</v>
      </c>
      <c r="J11" s="2" t="s">
        <v>585</v>
      </c>
      <c r="K11" s="146"/>
      <c r="L11" s="3"/>
      <c r="M11" s="3"/>
      <c r="N11" s="116"/>
      <c r="O11" s="2"/>
      <c r="P11" s="5"/>
      <c r="Q11" s="2"/>
      <c r="R11" s="116"/>
      <c r="S11" s="95" t="s">
        <v>259</v>
      </c>
      <c r="T11" s="6"/>
      <c r="U11" s="216"/>
      <c r="V11" s="216"/>
      <c r="W11" s="251"/>
      <c r="X11" s="71"/>
      <c r="Y11" s="71"/>
      <c r="Z11" s="71"/>
      <c r="AA11" s="71"/>
      <c r="AB11" s="71"/>
      <c r="AC11" s="71"/>
      <c r="AD11" s="71"/>
      <c r="AE11" s="71"/>
    </row>
    <row r="12" spans="1:31" s="155" customFormat="1" x14ac:dyDescent="0.2">
      <c r="A12" s="324" t="s">
        <v>581</v>
      </c>
      <c r="B12" s="289" t="s">
        <v>621</v>
      </c>
      <c r="C12" s="147" t="s">
        <v>260</v>
      </c>
      <c r="D12" s="148" t="s">
        <v>580</v>
      </c>
      <c r="E12" s="149" t="s">
        <v>622</v>
      </c>
      <c r="F12" s="146">
        <v>1</v>
      </c>
      <c r="G12" s="146">
        <v>1.1970000000000001</v>
      </c>
      <c r="H12" s="146">
        <f>G12-F12</f>
        <v>0.19700000000000006</v>
      </c>
      <c r="I12" s="146">
        <v>1.8</v>
      </c>
      <c r="J12" s="150" t="s">
        <v>258</v>
      </c>
      <c r="K12" s="146">
        <f>+H12</f>
        <v>0.19700000000000006</v>
      </c>
      <c r="L12" s="146"/>
      <c r="M12" s="146"/>
      <c r="N12" s="148"/>
      <c r="O12" s="150"/>
      <c r="P12" s="152"/>
      <c r="Q12" s="150"/>
      <c r="R12" s="148"/>
      <c r="S12" s="153" t="s">
        <v>592</v>
      </c>
      <c r="T12" s="154"/>
      <c r="U12" s="151"/>
      <c r="V12" s="151"/>
      <c r="W12" s="388"/>
      <c r="X12" s="186"/>
      <c r="Y12" s="186"/>
      <c r="Z12" s="186"/>
      <c r="AA12" s="186"/>
      <c r="AB12" s="186"/>
      <c r="AC12" s="186"/>
      <c r="AD12" s="186"/>
      <c r="AE12" s="186"/>
    </row>
    <row r="13" spans="1:31" s="25" customFormat="1" x14ac:dyDescent="0.2">
      <c r="A13" s="320" t="s">
        <v>581</v>
      </c>
      <c r="B13" s="290" t="s">
        <v>617</v>
      </c>
      <c r="C13" s="104" t="s">
        <v>27</v>
      </c>
      <c r="D13" s="117" t="s">
        <v>618</v>
      </c>
      <c r="E13" s="281" t="s">
        <v>619</v>
      </c>
      <c r="F13" s="37">
        <v>0</v>
      </c>
      <c r="G13" s="37">
        <v>15.11</v>
      </c>
      <c r="H13" s="37">
        <v>15.8</v>
      </c>
      <c r="I13" s="37">
        <v>15.8</v>
      </c>
      <c r="J13" s="35" t="s">
        <v>585</v>
      </c>
      <c r="K13" s="183">
        <f>+H13-G13</f>
        <v>0.69000000000000128</v>
      </c>
      <c r="L13" s="37">
        <f>+G13-F13</f>
        <v>15.11</v>
      </c>
      <c r="M13" s="37">
        <f>+G13-F13</f>
        <v>15.11</v>
      </c>
      <c r="N13" s="108" t="s">
        <v>377</v>
      </c>
      <c r="O13" s="35" t="s">
        <v>883</v>
      </c>
      <c r="P13" s="41">
        <v>39668</v>
      </c>
      <c r="Q13" s="35" t="s">
        <v>346</v>
      </c>
      <c r="R13" s="117" t="s">
        <v>347</v>
      </c>
      <c r="S13" s="94" t="s">
        <v>348</v>
      </c>
      <c r="T13" s="40" t="s">
        <v>586</v>
      </c>
      <c r="U13" s="108">
        <v>0</v>
      </c>
      <c r="V13" s="108">
        <v>15.8</v>
      </c>
      <c r="W13" s="88">
        <f>+V13-U13</f>
        <v>15.8</v>
      </c>
      <c r="X13" s="71"/>
      <c r="Y13" s="71"/>
      <c r="Z13" s="71"/>
      <c r="AA13" s="71"/>
      <c r="AB13" s="71"/>
      <c r="AC13" s="71"/>
      <c r="AD13" s="71"/>
      <c r="AE13" s="71"/>
    </row>
    <row r="14" spans="1:31" s="232" customFormat="1" x14ac:dyDescent="0.2">
      <c r="A14" s="325" t="s">
        <v>581</v>
      </c>
      <c r="B14" s="291" t="s">
        <v>261</v>
      </c>
      <c r="C14" s="221"/>
      <c r="D14" s="222" t="s">
        <v>593</v>
      </c>
      <c r="E14" s="223" t="s">
        <v>616</v>
      </c>
      <c r="F14" s="224">
        <v>0</v>
      </c>
      <c r="G14" s="224">
        <v>35</v>
      </c>
      <c r="H14" s="224">
        <f>G14-F14</f>
        <v>35</v>
      </c>
      <c r="I14" s="224">
        <v>35</v>
      </c>
      <c r="J14" s="225" t="s">
        <v>585</v>
      </c>
      <c r="K14" s="224"/>
      <c r="L14" s="224" t="s">
        <v>235</v>
      </c>
      <c r="M14" s="224"/>
      <c r="N14" s="222"/>
      <c r="O14" s="271"/>
      <c r="P14" s="271"/>
      <c r="Q14" s="271"/>
      <c r="R14" s="272"/>
      <c r="S14" s="273"/>
      <c r="T14" s="229"/>
      <c r="U14" s="230"/>
      <c r="V14" s="230"/>
      <c r="W14" s="261"/>
      <c r="X14" s="231"/>
      <c r="Y14" s="231"/>
      <c r="Z14" s="231"/>
      <c r="AA14" s="231"/>
      <c r="AB14" s="231"/>
      <c r="AC14" s="231"/>
      <c r="AD14" s="231"/>
      <c r="AE14" s="231"/>
    </row>
    <row r="15" spans="1:31" s="25" customFormat="1" x14ac:dyDescent="0.2">
      <c r="A15" s="320" t="s">
        <v>581</v>
      </c>
      <c r="B15" s="285" t="s">
        <v>623</v>
      </c>
      <c r="C15" s="104" t="s">
        <v>869</v>
      </c>
      <c r="D15" s="117" t="s">
        <v>595</v>
      </c>
      <c r="E15" s="281" t="s">
        <v>624</v>
      </c>
      <c r="F15" s="37">
        <v>0</v>
      </c>
      <c r="G15" s="37">
        <v>41.615000000000002</v>
      </c>
      <c r="H15" s="37">
        <f>G15-F15</f>
        <v>41.615000000000002</v>
      </c>
      <c r="I15" s="37">
        <v>44.5</v>
      </c>
      <c r="J15" s="35" t="s">
        <v>585</v>
      </c>
      <c r="K15" s="280">
        <f>+I15-H15</f>
        <v>2.884999999999998</v>
      </c>
      <c r="L15" s="252">
        <v>41.615000000000002</v>
      </c>
      <c r="M15" s="37">
        <v>41.615000000000002</v>
      </c>
      <c r="N15" s="117" t="s">
        <v>377</v>
      </c>
      <c r="O15" s="35" t="s">
        <v>597</v>
      </c>
      <c r="P15" s="38">
        <v>41946</v>
      </c>
      <c r="Q15" s="35" t="s">
        <v>313</v>
      </c>
      <c r="R15" s="117"/>
      <c r="S15" s="94" t="s">
        <v>314</v>
      </c>
      <c r="T15" s="40" t="s">
        <v>586</v>
      </c>
      <c r="U15" s="108">
        <v>0</v>
      </c>
      <c r="V15" s="108">
        <v>41.615000000000002</v>
      </c>
      <c r="W15" s="87">
        <v>41.615000000000002</v>
      </c>
      <c r="X15" s="71"/>
      <c r="Y15" s="71"/>
      <c r="Z15" s="71"/>
      <c r="AA15" s="71"/>
      <c r="AB15" s="71"/>
      <c r="AC15" s="71"/>
      <c r="AD15" s="71"/>
      <c r="AE15" s="71"/>
    </row>
    <row r="16" spans="1:31" s="46" customFormat="1" x14ac:dyDescent="0.2">
      <c r="A16" s="320" t="s">
        <v>581</v>
      </c>
      <c r="B16" s="285" t="s">
        <v>625</v>
      </c>
      <c r="C16" s="104" t="s">
        <v>27</v>
      </c>
      <c r="D16" s="117" t="s">
        <v>593</v>
      </c>
      <c r="E16" s="281" t="s">
        <v>626</v>
      </c>
      <c r="F16" s="37">
        <v>0</v>
      </c>
      <c r="G16" s="37">
        <v>37.340000000000003</v>
      </c>
      <c r="H16" s="37">
        <v>36.549999999999997</v>
      </c>
      <c r="I16" s="37">
        <v>36.549999999999997</v>
      </c>
      <c r="J16" s="35" t="s">
        <v>585</v>
      </c>
      <c r="K16" s="183"/>
      <c r="L16" s="37">
        <f>+G16-F16</f>
        <v>37.340000000000003</v>
      </c>
      <c r="M16" s="37">
        <f>+G16-F16</f>
        <v>37.340000000000003</v>
      </c>
      <c r="N16" s="108" t="s">
        <v>377</v>
      </c>
      <c r="O16" s="35" t="s">
        <v>610</v>
      </c>
      <c r="P16" s="38">
        <v>38700</v>
      </c>
      <c r="Q16" s="35" t="s">
        <v>627</v>
      </c>
      <c r="R16" s="117"/>
      <c r="S16" s="94"/>
      <c r="T16" s="40" t="s">
        <v>586</v>
      </c>
      <c r="U16" s="87" t="s">
        <v>566</v>
      </c>
      <c r="V16" s="108"/>
      <c r="W16" s="389"/>
      <c r="X16" s="192"/>
      <c r="Y16" s="192"/>
      <c r="Z16" s="192"/>
      <c r="AA16" s="192"/>
      <c r="AB16" s="192"/>
      <c r="AC16" s="192"/>
      <c r="AD16" s="192"/>
      <c r="AE16" s="192"/>
    </row>
    <row r="17" spans="1:31" s="25" customFormat="1" x14ac:dyDescent="0.2">
      <c r="A17" s="319" t="s">
        <v>967</v>
      </c>
      <c r="B17" s="292" t="s">
        <v>628</v>
      </c>
      <c r="C17" s="101" t="s">
        <v>869</v>
      </c>
      <c r="D17" s="24" t="s">
        <v>580</v>
      </c>
      <c r="E17" s="110" t="s">
        <v>629</v>
      </c>
      <c r="F17" s="4">
        <v>0</v>
      </c>
      <c r="G17" s="4">
        <v>5.1829999999999998</v>
      </c>
      <c r="H17" s="4">
        <f>G17-F17</f>
        <v>5.1829999999999998</v>
      </c>
      <c r="I17" s="4">
        <v>5.1829999999999998</v>
      </c>
      <c r="J17" s="7" t="s">
        <v>585</v>
      </c>
      <c r="K17" s="146"/>
      <c r="L17" s="4">
        <v>5.1829999999999998</v>
      </c>
      <c r="M17" s="4">
        <v>5.1829999999999998</v>
      </c>
      <c r="N17" s="24"/>
      <c r="O17" s="7"/>
      <c r="P17" s="8" t="s">
        <v>861</v>
      </c>
      <c r="Q17" s="7"/>
      <c r="R17" s="24"/>
      <c r="S17" s="185" t="s">
        <v>413</v>
      </c>
      <c r="T17" s="9"/>
      <c r="U17" s="137"/>
      <c r="V17" s="137"/>
      <c r="W17" s="251"/>
      <c r="X17" s="71"/>
      <c r="Y17" s="71"/>
      <c r="Z17" s="71"/>
      <c r="AA17" s="71"/>
      <c r="AB17" s="71"/>
      <c r="AC17" s="71"/>
      <c r="AD17" s="189"/>
      <c r="AE17" s="71"/>
    </row>
    <row r="18" spans="1:31" s="72" customFormat="1" x14ac:dyDescent="0.2">
      <c r="A18" s="327" t="s">
        <v>581</v>
      </c>
      <c r="B18" s="287" t="s">
        <v>341</v>
      </c>
      <c r="C18" s="97" t="s">
        <v>27</v>
      </c>
      <c r="D18" s="126" t="s">
        <v>593</v>
      </c>
      <c r="E18" s="112" t="s">
        <v>630</v>
      </c>
      <c r="F18" s="74">
        <v>0</v>
      </c>
      <c r="G18" s="74">
        <v>20.309999999999999</v>
      </c>
      <c r="H18" s="74">
        <v>59.95</v>
      </c>
      <c r="I18" s="74">
        <v>59.95</v>
      </c>
      <c r="J18" s="73" t="s">
        <v>585</v>
      </c>
      <c r="K18" s="183"/>
      <c r="L18" s="37">
        <f>+G18-F18</f>
        <v>20.309999999999999</v>
      </c>
      <c r="M18" s="37">
        <f>+G18-F18</f>
        <v>20.309999999999999</v>
      </c>
      <c r="N18" s="108" t="s">
        <v>377</v>
      </c>
      <c r="O18" s="73" t="s">
        <v>610</v>
      </c>
      <c r="P18" s="75">
        <v>39598</v>
      </c>
      <c r="Q18" s="75" t="s">
        <v>343</v>
      </c>
      <c r="R18" s="126" t="s">
        <v>342</v>
      </c>
      <c r="S18" s="96" t="s">
        <v>632</v>
      </c>
      <c r="T18" s="76" t="s">
        <v>586</v>
      </c>
      <c r="U18" s="118">
        <v>0</v>
      </c>
      <c r="V18" s="118">
        <v>20.309999999999999</v>
      </c>
      <c r="W18" s="88">
        <f>+V18-U18</f>
        <v>20.309999999999999</v>
      </c>
      <c r="X18" s="190"/>
      <c r="Y18" s="190"/>
      <c r="Z18" s="190"/>
      <c r="AA18" s="190"/>
      <c r="AB18" s="190"/>
      <c r="AC18" s="190"/>
      <c r="AD18" s="190"/>
      <c r="AE18" s="190"/>
    </row>
    <row r="19" spans="1:31" s="25" customFormat="1" x14ac:dyDescent="0.2">
      <c r="A19" s="320"/>
      <c r="B19" s="293" t="s">
        <v>307</v>
      </c>
      <c r="C19" s="104"/>
      <c r="D19" s="117" t="s">
        <v>583</v>
      </c>
      <c r="E19" s="281"/>
      <c r="F19" s="37">
        <v>19.079999999999998</v>
      </c>
      <c r="G19" s="37">
        <v>60</v>
      </c>
      <c r="H19" s="37"/>
      <c r="I19" s="37"/>
      <c r="J19" s="35" t="s">
        <v>585</v>
      </c>
      <c r="K19" s="183"/>
      <c r="L19" s="37">
        <f>+G19-G18</f>
        <v>39.69</v>
      </c>
      <c r="M19" s="37">
        <f>+G19-F19</f>
        <v>40.92</v>
      </c>
      <c r="N19" s="108" t="s">
        <v>377</v>
      </c>
      <c r="O19" s="35" t="s">
        <v>633</v>
      </c>
      <c r="P19" s="41">
        <v>39492</v>
      </c>
      <c r="Q19" s="35" t="s">
        <v>634</v>
      </c>
      <c r="R19" s="117" t="s">
        <v>635</v>
      </c>
      <c r="S19" s="109" t="s">
        <v>636</v>
      </c>
      <c r="T19" s="40" t="s">
        <v>586</v>
      </c>
      <c r="U19" s="108">
        <v>19.079999999999998</v>
      </c>
      <c r="V19" s="108">
        <v>60</v>
      </c>
      <c r="W19" s="88">
        <f>+V19-U19</f>
        <v>40.92</v>
      </c>
      <c r="X19" s="71"/>
      <c r="Y19" s="71"/>
      <c r="Z19" s="71"/>
      <c r="AA19" s="71"/>
      <c r="AB19" s="71"/>
      <c r="AC19" s="71"/>
      <c r="AD19" s="71"/>
      <c r="AE19" s="71"/>
    </row>
    <row r="20" spans="1:31" s="25" customFormat="1" x14ac:dyDescent="0.2">
      <c r="A20" s="328"/>
      <c r="B20" s="285" t="s">
        <v>393</v>
      </c>
      <c r="C20" s="104"/>
      <c r="D20" s="117" t="s">
        <v>593</v>
      </c>
      <c r="E20" s="281"/>
      <c r="F20" s="37">
        <v>4.57</v>
      </c>
      <c r="G20" s="37">
        <v>5.2770000000000001</v>
      </c>
      <c r="H20" s="252"/>
      <c r="I20" s="37"/>
      <c r="J20" s="35" t="s">
        <v>585</v>
      </c>
      <c r="K20" s="44" t="s">
        <v>391</v>
      </c>
      <c r="L20" s="252"/>
      <c r="M20" s="37"/>
      <c r="N20" s="108" t="s">
        <v>377</v>
      </c>
      <c r="O20" s="35" t="s">
        <v>610</v>
      </c>
      <c r="P20" s="38">
        <v>41088</v>
      </c>
      <c r="Q20" s="38" t="s">
        <v>392</v>
      </c>
      <c r="R20" s="117" t="s">
        <v>342</v>
      </c>
      <c r="S20" s="94" t="s">
        <v>480</v>
      </c>
      <c r="T20" s="40" t="s">
        <v>586</v>
      </c>
      <c r="U20" s="108"/>
      <c r="V20" s="108"/>
      <c r="W20" s="87"/>
      <c r="X20" s="71"/>
      <c r="Y20" s="71"/>
      <c r="Z20" s="71"/>
      <c r="AA20" s="71"/>
      <c r="AB20" s="71"/>
      <c r="AC20" s="71"/>
      <c r="AD20" s="71"/>
      <c r="AE20" s="71"/>
    </row>
    <row r="21" spans="1:31" s="155" customFormat="1" x14ac:dyDescent="0.2">
      <c r="A21" s="324" t="s">
        <v>581</v>
      </c>
      <c r="B21" s="294" t="s">
        <v>397</v>
      </c>
      <c r="C21" s="147" t="s">
        <v>718</v>
      </c>
      <c r="D21" s="148" t="s">
        <v>593</v>
      </c>
      <c r="E21" s="149" t="s">
        <v>637</v>
      </c>
      <c r="F21" s="146">
        <v>0</v>
      </c>
      <c r="G21" s="146">
        <v>4.5129999999999999</v>
      </c>
      <c r="H21" s="146">
        <f>G21-F21</f>
        <v>4.5129999999999999</v>
      </c>
      <c r="I21" s="146">
        <v>11.5</v>
      </c>
      <c r="J21" s="150" t="s">
        <v>264</v>
      </c>
      <c r="K21" s="146">
        <f>+H21</f>
        <v>4.5129999999999999</v>
      </c>
      <c r="L21" s="146"/>
      <c r="M21" s="146"/>
      <c r="N21" s="148"/>
      <c r="O21" s="150"/>
      <c r="P21" s="152"/>
      <c r="Q21" s="150"/>
      <c r="R21" s="148"/>
      <c r="S21" s="153" t="s">
        <v>722</v>
      </c>
      <c r="T21" s="154"/>
      <c r="U21" s="151"/>
      <c r="V21" s="151"/>
      <c r="W21" s="388"/>
      <c r="X21" s="186"/>
      <c r="Y21" s="186"/>
      <c r="Z21" s="186"/>
      <c r="AA21" s="186"/>
      <c r="AB21" s="186"/>
      <c r="AC21" s="186"/>
      <c r="AD21" s="186"/>
      <c r="AE21" s="186"/>
    </row>
    <row r="22" spans="1:31" s="354" customFormat="1" x14ac:dyDescent="0.2">
      <c r="A22" s="293" t="s">
        <v>581</v>
      </c>
      <c r="B22" s="293" t="s">
        <v>638</v>
      </c>
      <c r="C22" s="293" t="s">
        <v>257</v>
      </c>
      <c r="D22" s="293" t="s">
        <v>583</v>
      </c>
      <c r="E22" s="403" t="s">
        <v>639</v>
      </c>
      <c r="F22" s="198">
        <v>0</v>
      </c>
      <c r="G22" s="404">
        <v>1.9750000000000001</v>
      </c>
      <c r="H22" s="404">
        <v>17.324000000000002</v>
      </c>
      <c r="I22" s="404">
        <v>17.324000000000002</v>
      </c>
      <c r="J22" s="404" t="s">
        <v>585</v>
      </c>
      <c r="K22" s="37">
        <f>+I22-L22</f>
        <v>15.349000000000002</v>
      </c>
      <c r="L22" s="404">
        <v>1.9750000000000001</v>
      </c>
      <c r="M22" s="404">
        <v>1.9750000000000001</v>
      </c>
      <c r="N22" s="404" t="s">
        <v>377</v>
      </c>
      <c r="O22" s="404" t="s">
        <v>553</v>
      </c>
      <c r="P22" s="405">
        <v>42354</v>
      </c>
      <c r="Q22" s="404" t="s">
        <v>221</v>
      </c>
      <c r="R22" s="293"/>
      <c r="S22" s="406" t="s">
        <v>174</v>
      </c>
      <c r="T22" s="404" t="s">
        <v>586</v>
      </c>
      <c r="U22" s="108">
        <v>0</v>
      </c>
      <c r="V22" s="407">
        <v>1.9750000000000001</v>
      </c>
      <c r="W22" s="408">
        <v>1.9750000000000001</v>
      </c>
      <c r="X22" s="353"/>
      <c r="Y22" s="353"/>
      <c r="Z22" s="353"/>
      <c r="AA22" s="353"/>
      <c r="AB22" s="353"/>
      <c r="AC22" s="353"/>
      <c r="AD22" s="353"/>
      <c r="AE22" s="353"/>
    </row>
    <row r="23" spans="1:31" s="25" customFormat="1" x14ac:dyDescent="0.2">
      <c r="A23" s="320" t="s">
        <v>581</v>
      </c>
      <c r="B23" s="285" t="s">
        <v>646</v>
      </c>
      <c r="C23" s="104" t="s">
        <v>869</v>
      </c>
      <c r="D23" s="117" t="s">
        <v>595</v>
      </c>
      <c r="E23" s="269" t="s">
        <v>647</v>
      </c>
      <c r="F23" s="37">
        <v>0</v>
      </c>
      <c r="G23" s="37">
        <v>21.669</v>
      </c>
      <c r="H23" s="37">
        <v>24.2</v>
      </c>
      <c r="I23" s="37">
        <v>24.2</v>
      </c>
      <c r="J23" s="35" t="s">
        <v>585</v>
      </c>
      <c r="K23" s="183">
        <v>2.5310000000000001</v>
      </c>
      <c r="L23" s="37">
        <v>21.669</v>
      </c>
      <c r="M23" s="37">
        <v>21.669</v>
      </c>
      <c r="N23" s="117" t="s">
        <v>377</v>
      </c>
      <c r="O23" s="35" t="s">
        <v>597</v>
      </c>
      <c r="P23" s="38">
        <v>41429</v>
      </c>
      <c r="Q23" s="35" t="s">
        <v>507</v>
      </c>
      <c r="R23" s="117"/>
      <c r="S23" s="94"/>
      <c r="T23" s="40" t="s">
        <v>586</v>
      </c>
      <c r="U23" s="108">
        <v>0</v>
      </c>
      <c r="V23" s="108">
        <v>21.669</v>
      </c>
      <c r="W23" s="87">
        <v>21.669</v>
      </c>
      <c r="X23" s="71"/>
      <c r="Y23" s="71"/>
      <c r="Z23" s="71"/>
      <c r="AA23" s="71"/>
      <c r="AB23" s="71"/>
      <c r="AC23" s="71"/>
      <c r="AD23" s="71"/>
      <c r="AE23" s="71"/>
    </row>
    <row r="24" spans="1:31" s="56" customFormat="1" x14ac:dyDescent="0.2">
      <c r="A24" s="320" t="s">
        <v>581</v>
      </c>
      <c r="B24" s="287" t="s">
        <v>650</v>
      </c>
      <c r="C24" s="97" t="s">
        <v>262</v>
      </c>
      <c r="D24" s="126" t="s">
        <v>593</v>
      </c>
      <c r="E24" s="112" t="s">
        <v>651</v>
      </c>
      <c r="F24" s="33">
        <v>0</v>
      </c>
      <c r="G24" s="33">
        <v>8.2309999999999999</v>
      </c>
      <c r="H24" s="33">
        <v>10</v>
      </c>
      <c r="I24" s="33">
        <v>10</v>
      </c>
      <c r="J24" s="35" t="s">
        <v>585</v>
      </c>
      <c r="K24" s="183">
        <f>+H24-G24</f>
        <v>1.7690000000000001</v>
      </c>
      <c r="L24" s="37">
        <f>+G24-F24</f>
        <v>8.2309999999999999</v>
      </c>
      <c r="M24" s="37">
        <f>+G24-F24</f>
        <v>8.2309999999999999</v>
      </c>
      <c r="N24" s="108" t="s">
        <v>377</v>
      </c>
      <c r="O24" s="32" t="s">
        <v>602</v>
      </c>
      <c r="P24" s="34">
        <v>39267</v>
      </c>
      <c r="Q24" s="32" t="s">
        <v>652</v>
      </c>
      <c r="R24" s="126" t="s">
        <v>653</v>
      </c>
      <c r="S24" s="96"/>
      <c r="T24" s="36" t="s">
        <v>586</v>
      </c>
      <c r="U24" s="118">
        <v>0</v>
      </c>
      <c r="V24" s="118">
        <v>8.23</v>
      </c>
      <c r="W24" s="88">
        <f>+V24-U24</f>
        <v>8.23</v>
      </c>
      <c r="X24" s="193"/>
      <c r="Y24" s="193"/>
      <c r="Z24" s="193"/>
      <c r="AA24" s="193"/>
      <c r="AB24" s="193"/>
      <c r="AC24" s="193"/>
      <c r="AD24" s="193"/>
      <c r="AE24" s="193"/>
    </row>
    <row r="25" spans="1:31" s="46" customFormat="1" x14ac:dyDescent="0.2">
      <c r="A25" s="320" t="s">
        <v>581</v>
      </c>
      <c r="B25" s="293" t="s">
        <v>470</v>
      </c>
      <c r="C25" s="104" t="s">
        <v>730</v>
      </c>
      <c r="D25" s="117" t="s">
        <v>595</v>
      </c>
      <c r="E25" s="281" t="s">
        <v>614</v>
      </c>
      <c r="F25" s="37">
        <v>0</v>
      </c>
      <c r="G25" s="37">
        <v>15.035</v>
      </c>
      <c r="H25" s="37">
        <v>19.053000000000001</v>
      </c>
      <c r="I25" s="37">
        <v>33.15</v>
      </c>
      <c r="J25" s="35" t="s">
        <v>263</v>
      </c>
      <c r="K25" s="183"/>
      <c r="L25" s="37">
        <f>+G25-F25</f>
        <v>15.035</v>
      </c>
      <c r="M25" s="37">
        <v>15.035</v>
      </c>
      <c r="N25" s="108" t="s">
        <v>377</v>
      </c>
      <c r="O25" s="35" t="s">
        <v>597</v>
      </c>
      <c r="P25" s="38">
        <v>40296</v>
      </c>
      <c r="Q25" s="35" t="s">
        <v>469</v>
      </c>
      <c r="R25" s="117"/>
      <c r="S25" s="94" t="s">
        <v>455</v>
      </c>
      <c r="T25" s="40" t="s">
        <v>586</v>
      </c>
      <c r="U25" s="108">
        <v>0</v>
      </c>
      <c r="V25" s="108">
        <v>15.035</v>
      </c>
      <c r="W25" s="88">
        <f>+V25-U25</f>
        <v>15.035</v>
      </c>
      <c r="X25" s="192"/>
      <c r="Y25" s="192"/>
      <c r="Z25" s="192"/>
      <c r="AA25" s="192"/>
      <c r="AB25" s="192"/>
      <c r="AC25" s="192"/>
      <c r="AD25" s="192"/>
      <c r="AE25" s="192"/>
    </row>
    <row r="26" spans="1:31" s="46" customFormat="1" x14ac:dyDescent="0.2">
      <c r="A26" s="320" t="s">
        <v>581</v>
      </c>
      <c r="B26" s="293" t="s">
        <v>470</v>
      </c>
      <c r="C26" s="104"/>
      <c r="D26" s="117"/>
      <c r="E26" s="281"/>
      <c r="F26" s="37">
        <v>22.29</v>
      </c>
      <c r="G26" s="37">
        <v>26.93</v>
      </c>
      <c r="H26" s="37"/>
      <c r="I26" s="37"/>
      <c r="J26" s="35" t="s">
        <v>263</v>
      </c>
      <c r="K26" s="183"/>
      <c r="L26" s="37">
        <f>+G26-F26</f>
        <v>4.6400000000000006</v>
      </c>
      <c r="M26" s="37">
        <v>4.6399999999999997</v>
      </c>
      <c r="N26" s="108" t="s">
        <v>377</v>
      </c>
      <c r="O26" s="35" t="s">
        <v>597</v>
      </c>
      <c r="P26" s="38">
        <v>40582</v>
      </c>
      <c r="Q26" s="35" t="s">
        <v>489</v>
      </c>
      <c r="R26" s="117"/>
      <c r="S26" s="94" t="s">
        <v>496</v>
      </c>
      <c r="T26" s="40" t="s">
        <v>586</v>
      </c>
      <c r="U26" s="108">
        <v>0</v>
      </c>
      <c r="V26" s="108">
        <v>15.035</v>
      </c>
      <c r="W26" s="88">
        <f>+V26-U26</f>
        <v>15.035</v>
      </c>
      <c r="X26" s="192"/>
      <c r="Y26" s="192"/>
      <c r="Z26" s="192"/>
      <c r="AA26" s="192"/>
      <c r="AB26" s="192"/>
      <c r="AC26" s="192"/>
      <c r="AD26" s="192"/>
      <c r="AE26" s="192"/>
    </row>
    <row r="27" spans="1:31" s="213" customFormat="1" x14ac:dyDescent="0.2">
      <c r="A27" s="320" t="s">
        <v>581</v>
      </c>
      <c r="B27" s="285" t="s">
        <v>656</v>
      </c>
      <c r="C27" s="104" t="s">
        <v>587</v>
      </c>
      <c r="D27" s="117" t="s">
        <v>583</v>
      </c>
      <c r="E27" s="281" t="s">
        <v>657</v>
      </c>
      <c r="F27" s="37">
        <v>0</v>
      </c>
      <c r="G27" s="37">
        <v>30.94</v>
      </c>
      <c r="H27" s="37">
        <v>30.3</v>
      </c>
      <c r="I27" s="37">
        <v>30.3</v>
      </c>
      <c r="J27" s="35" t="s">
        <v>585</v>
      </c>
      <c r="K27" s="37"/>
      <c r="L27" s="37">
        <f>+G27-F27</f>
        <v>30.94</v>
      </c>
      <c r="M27" s="37">
        <v>30.94</v>
      </c>
      <c r="N27" s="108" t="s">
        <v>377</v>
      </c>
      <c r="O27" s="35" t="s">
        <v>553</v>
      </c>
      <c r="P27" s="38">
        <v>40742</v>
      </c>
      <c r="Q27" s="35" t="s">
        <v>498</v>
      </c>
      <c r="R27" s="117"/>
      <c r="S27" s="94"/>
      <c r="T27" s="40" t="s">
        <v>586</v>
      </c>
      <c r="U27" s="108">
        <v>0</v>
      </c>
      <c r="V27" s="108">
        <v>30.94</v>
      </c>
      <c r="W27" s="87">
        <f>+V27-U27</f>
        <v>30.94</v>
      </c>
      <c r="X27" s="212"/>
      <c r="Y27" s="212"/>
      <c r="Z27" s="212"/>
      <c r="AA27" s="212"/>
      <c r="AB27" s="212"/>
      <c r="AC27" s="212"/>
      <c r="AD27" s="212"/>
      <c r="AE27" s="212"/>
    </row>
    <row r="28" spans="1:31" s="155" customFormat="1" x14ac:dyDescent="0.2">
      <c r="A28" s="324" t="s">
        <v>581</v>
      </c>
      <c r="B28" s="289" t="s">
        <v>661</v>
      </c>
      <c r="C28" s="147" t="s">
        <v>933</v>
      </c>
      <c r="D28" s="148" t="s">
        <v>662</v>
      </c>
      <c r="E28" s="149" t="s">
        <v>663</v>
      </c>
      <c r="F28" s="146">
        <v>0</v>
      </c>
      <c r="G28" s="146">
        <v>0.52</v>
      </c>
      <c r="H28" s="146">
        <f>G28-F28</f>
        <v>0.52</v>
      </c>
      <c r="I28" s="146">
        <v>0.9</v>
      </c>
      <c r="J28" s="150" t="s">
        <v>264</v>
      </c>
      <c r="K28" s="146">
        <f>+H28</f>
        <v>0.52</v>
      </c>
      <c r="L28" s="146"/>
      <c r="M28" s="146"/>
      <c r="N28" s="148"/>
      <c r="O28" s="150"/>
      <c r="P28" s="152"/>
      <c r="Q28" s="150"/>
      <c r="R28" s="148"/>
      <c r="S28" s="153" t="s">
        <v>722</v>
      </c>
      <c r="T28" s="154"/>
      <c r="U28" s="151"/>
      <c r="V28" s="151"/>
      <c r="W28" s="388"/>
      <c r="X28" s="186"/>
      <c r="Y28" s="186"/>
      <c r="Z28" s="186"/>
      <c r="AA28" s="186"/>
      <c r="AB28" s="186"/>
      <c r="AC28" s="186"/>
      <c r="AD28" s="186"/>
      <c r="AE28" s="186"/>
    </row>
    <row r="29" spans="1:31" s="82" customFormat="1" ht="12" customHeight="1" x14ac:dyDescent="0.2">
      <c r="A29" s="330" t="s">
        <v>581</v>
      </c>
      <c r="B29" s="296" t="s">
        <v>353</v>
      </c>
      <c r="C29" s="130" t="s">
        <v>103</v>
      </c>
      <c r="D29" s="113" t="s">
        <v>580</v>
      </c>
      <c r="E29" s="113" t="s">
        <v>658</v>
      </c>
      <c r="F29" s="79">
        <v>0</v>
      </c>
      <c r="G29" s="79">
        <v>17.827000000000002</v>
      </c>
      <c r="H29" s="79">
        <v>18.600000000000001</v>
      </c>
      <c r="I29" s="79">
        <v>18.600000000000001</v>
      </c>
      <c r="J29" s="78" t="s">
        <v>585</v>
      </c>
      <c r="K29" s="184">
        <f>+H29-G29</f>
        <v>0.77299999999999969</v>
      </c>
      <c r="L29" s="37">
        <f t="shared" ref="L29:L35" si="0">+G29-F29</f>
        <v>17.827000000000002</v>
      </c>
      <c r="M29" s="37">
        <f>+G29-F29</f>
        <v>17.827000000000002</v>
      </c>
      <c r="N29" s="108" t="s">
        <v>377</v>
      </c>
      <c r="O29" s="78" t="s">
        <v>602</v>
      </c>
      <c r="P29" s="80">
        <v>39636</v>
      </c>
      <c r="Q29" s="78" t="s">
        <v>351</v>
      </c>
      <c r="R29" s="130" t="s">
        <v>352</v>
      </c>
      <c r="S29" s="97"/>
      <c r="T29" s="78" t="s">
        <v>586</v>
      </c>
      <c r="U29" s="217">
        <v>0</v>
      </c>
      <c r="V29" s="217">
        <v>17.827000000000002</v>
      </c>
      <c r="W29" s="88">
        <f>+V29-U29</f>
        <v>17.827000000000002</v>
      </c>
    </row>
    <row r="30" spans="1:31" s="45" customFormat="1" x14ac:dyDescent="0.2">
      <c r="A30" s="319" t="s">
        <v>581</v>
      </c>
      <c r="B30" s="292" t="s">
        <v>664</v>
      </c>
      <c r="C30" s="101" t="s">
        <v>886</v>
      </c>
      <c r="D30" s="24" t="s">
        <v>595</v>
      </c>
      <c r="E30" s="110" t="s">
        <v>665</v>
      </c>
      <c r="F30" s="4">
        <v>0</v>
      </c>
      <c r="G30" s="4">
        <v>1.53</v>
      </c>
      <c r="H30" s="4">
        <v>31.6</v>
      </c>
      <c r="I30" s="4">
        <v>31.6</v>
      </c>
      <c r="J30" s="7" t="s">
        <v>585</v>
      </c>
      <c r="K30" s="146"/>
      <c r="L30" s="4">
        <f t="shared" si="0"/>
        <v>1.53</v>
      </c>
      <c r="M30" s="4">
        <f>+G30-F30</f>
        <v>1.53</v>
      </c>
      <c r="N30" s="137" t="s">
        <v>378</v>
      </c>
      <c r="O30" s="7" t="s">
        <v>648</v>
      </c>
      <c r="P30" s="8" t="s">
        <v>649</v>
      </c>
      <c r="Q30" s="7" t="s">
        <v>666</v>
      </c>
      <c r="R30" s="24"/>
      <c r="S30" s="89" t="s">
        <v>667</v>
      </c>
      <c r="T30" s="6"/>
      <c r="U30" s="216"/>
      <c r="V30" s="216"/>
      <c r="W30" s="387"/>
      <c r="X30" s="188"/>
      <c r="Y30" s="188"/>
      <c r="Z30" s="188"/>
      <c r="AA30" s="188"/>
      <c r="AB30" s="188"/>
      <c r="AC30" s="188"/>
      <c r="AD30" s="188"/>
      <c r="AE30" s="188"/>
    </row>
    <row r="31" spans="1:31" s="45" customFormat="1" x14ac:dyDescent="0.2">
      <c r="A31" s="319"/>
      <c r="B31" s="297" t="s">
        <v>664</v>
      </c>
      <c r="C31" s="131"/>
      <c r="D31" s="120" t="s">
        <v>618</v>
      </c>
      <c r="E31" s="114"/>
      <c r="F31" s="12">
        <v>0</v>
      </c>
      <c r="G31" s="12">
        <v>6.7</v>
      </c>
      <c r="H31" s="12"/>
      <c r="I31" s="12"/>
      <c r="J31" s="11" t="s">
        <v>585</v>
      </c>
      <c r="K31" s="146"/>
      <c r="L31" s="70">
        <f t="shared" si="0"/>
        <v>6.7</v>
      </c>
      <c r="M31" s="12"/>
      <c r="N31" s="120" t="s">
        <v>376</v>
      </c>
      <c r="O31" s="11" t="s">
        <v>668</v>
      </c>
      <c r="P31" s="13" t="s">
        <v>669</v>
      </c>
      <c r="Q31" s="11" t="s">
        <v>660</v>
      </c>
      <c r="R31" s="120"/>
      <c r="S31" s="98" t="s">
        <v>670</v>
      </c>
      <c r="T31" s="6"/>
      <c r="U31" s="216"/>
      <c r="V31" s="216"/>
      <c r="W31" s="387"/>
      <c r="X31" s="188"/>
      <c r="Y31" s="188"/>
      <c r="Z31" s="188"/>
      <c r="AA31" s="188"/>
      <c r="AB31" s="188"/>
      <c r="AC31" s="188"/>
      <c r="AD31" s="188"/>
      <c r="AE31" s="188"/>
    </row>
    <row r="32" spans="1:31" s="25" customFormat="1" x14ac:dyDescent="0.2">
      <c r="A32" s="331"/>
      <c r="B32" s="292" t="s">
        <v>664</v>
      </c>
      <c r="C32" s="101"/>
      <c r="D32" s="24" t="s">
        <v>595</v>
      </c>
      <c r="E32" s="110"/>
      <c r="F32" s="4">
        <v>1.53</v>
      </c>
      <c r="G32" s="4">
        <v>12.8</v>
      </c>
      <c r="H32" s="4"/>
      <c r="I32" s="4"/>
      <c r="J32" s="7" t="s">
        <v>585</v>
      </c>
      <c r="K32" s="146"/>
      <c r="L32" s="4">
        <f t="shared" si="0"/>
        <v>11.270000000000001</v>
      </c>
      <c r="M32" s="4">
        <f>+G32-F32</f>
        <v>11.270000000000001</v>
      </c>
      <c r="N32" s="137" t="s">
        <v>376</v>
      </c>
      <c r="O32" s="7" t="s">
        <v>671</v>
      </c>
      <c r="P32" s="8" t="s">
        <v>672</v>
      </c>
      <c r="Q32" s="7" t="s">
        <v>673</v>
      </c>
      <c r="R32" s="24"/>
      <c r="S32" s="89"/>
      <c r="T32" s="9"/>
      <c r="U32" s="137"/>
      <c r="V32" s="137"/>
      <c r="W32" s="251"/>
      <c r="X32" s="71"/>
      <c r="Y32" s="71"/>
      <c r="Z32" s="71"/>
      <c r="AA32" s="71"/>
      <c r="AB32" s="71"/>
      <c r="AC32" s="71"/>
      <c r="AD32" s="71"/>
      <c r="AE32" s="71"/>
    </row>
    <row r="33" spans="1:31" s="25" customFormat="1" x14ac:dyDescent="0.2">
      <c r="A33" s="331"/>
      <c r="B33" s="292" t="s">
        <v>664</v>
      </c>
      <c r="C33" s="101"/>
      <c r="D33" s="24" t="s">
        <v>595</v>
      </c>
      <c r="E33" s="110"/>
      <c r="F33" s="4">
        <v>12.8</v>
      </c>
      <c r="G33" s="4">
        <v>13.8</v>
      </c>
      <c r="H33" s="4"/>
      <c r="I33" s="4"/>
      <c r="J33" s="7" t="s">
        <v>585</v>
      </c>
      <c r="K33" s="146"/>
      <c r="L33" s="4">
        <f t="shared" si="0"/>
        <v>1</v>
      </c>
      <c r="M33" s="4">
        <f>+G33-F33</f>
        <v>1</v>
      </c>
      <c r="N33" s="137" t="s">
        <v>378</v>
      </c>
      <c r="O33" s="7" t="s">
        <v>648</v>
      </c>
      <c r="P33" s="8" t="s">
        <v>649</v>
      </c>
      <c r="Q33" s="7" t="s">
        <v>666</v>
      </c>
      <c r="R33" s="24"/>
      <c r="S33" s="89" t="s">
        <v>667</v>
      </c>
      <c r="T33" s="9"/>
      <c r="U33" s="137"/>
      <c r="V33" s="137"/>
      <c r="W33" s="251"/>
      <c r="X33" s="71"/>
      <c r="Y33" s="71"/>
      <c r="Z33" s="71"/>
      <c r="AA33" s="71"/>
      <c r="AB33" s="71"/>
      <c r="AC33" s="71"/>
      <c r="AD33" s="71"/>
      <c r="AE33" s="71"/>
    </row>
    <row r="34" spans="1:31" s="25" customFormat="1" x14ac:dyDescent="0.2">
      <c r="A34" s="319"/>
      <c r="B34" s="297" t="s">
        <v>664</v>
      </c>
      <c r="C34" s="131"/>
      <c r="D34" s="120" t="s">
        <v>618</v>
      </c>
      <c r="E34" s="114"/>
      <c r="F34" s="12">
        <v>19.5</v>
      </c>
      <c r="G34" s="12">
        <v>21.1</v>
      </c>
      <c r="H34" s="12"/>
      <c r="I34" s="12"/>
      <c r="J34" s="11" t="s">
        <v>585</v>
      </c>
      <c r="K34" s="146"/>
      <c r="L34" s="70">
        <f t="shared" si="0"/>
        <v>1.6000000000000014</v>
      </c>
      <c r="M34" s="12"/>
      <c r="N34" s="120" t="s">
        <v>376</v>
      </c>
      <c r="O34" s="11" t="s">
        <v>668</v>
      </c>
      <c r="P34" s="13" t="s">
        <v>669</v>
      </c>
      <c r="Q34" s="11" t="s">
        <v>660</v>
      </c>
      <c r="R34" s="120"/>
      <c r="S34" s="89"/>
      <c r="T34" s="9"/>
      <c r="U34" s="137"/>
      <c r="V34" s="137"/>
      <c r="W34" s="251"/>
      <c r="X34" s="71"/>
      <c r="Y34" s="71"/>
      <c r="Z34" s="71"/>
      <c r="AA34" s="71"/>
      <c r="AB34" s="71"/>
      <c r="AC34" s="71"/>
      <c r="AD34" s="71"/>
      <c r="AE34" s="71"/>
    </row>
    <row r="35" spans="1:31" s="25" customFormat="1" x14ac:dyDescent="0.2">
      <c r="A35" s="329"/>
      <c r="B35" s="292" t="s">
        <v>664</v>
      </c>
      <c r="C35" s="101"/>
      <c r="D35" s="24" t="s">
        <v>595</v>
      </c>
      <c r="E35" s="110"/>
      <c r="F35" s="4">
        <v>13.8</v>
      </c>
      <c r="G35" s="4">
        <v>31.6</v>
      </c>
      <c r="H35" s="4"/>
      <c r="I35" s="4"/>
      <c r="J35" s="7" t="s">
        <v>585</v>
      </c>
      <c r="K35" s="146"/>
      <c r="L35" s="4">
        <f t="shared" si="0"/>
        <v>17.8</v>
      </c>
      <c r="M35" s="4">
        <f>+G35-F35</f>
        <v>17.8</v>
      </c>
      <c r="N35" s="137" t="s">
        <v>376</v>
      </c>
      <c r="O35" s="7" t="s">
        <v>671</v>
      </c>
      <c r="P35" s="8" t="s">
        <v>672</v>
      </c>
      <c r="Q35" s="7" t="s">
        <v>673</v>
      </c>
      <c r="R35" s="24"/>
      <c r="S35" s="89"/>
      <c r="T35" s="9"/>
      <c r="U35" s="137"/>
      <c r="V35" s="137"/>
      <c r="W35" s="251"/>
      <c r="X35" s="71"/>
      <c r="Y35" s="71"/>
      <c r="Z35" s="71"/>
      <c r="AA35" s="71"/>
      <c r="AB35" s="71"/>
      <c r="AC35" s="71"/>
      <c r="AD35" s="71"/>
      <c r="AE35" s="71"/>
    </row>
    <row r="36" spans="1:31" s="232" customFormat="1" x14ac:dyDescent="0.2">
      <c r="A36" s="325" t="s">
        <v>581</v>
      </c>
      <c r="B36" s="295" t="s">
        <v>664</v>
      </c>
      <c r="C36" s="221" t="s">
        <v>886</v>
      </c>
      <c r="D36" s="222"/>
      <c r="E36" s="223"/>
      <c r="F36" s="224"/>
      <c r="G36" s="224"/>
      <c r="H36" s="224"/>
      <c r="I36" s="224"/>
      <c r="J36" s="225"/>
      <c r="K36" s="224"/>
      <c r="L36" s="224"/>
      <c r="M36" s="224" t="s">
        <v>236</v>
      </c>
      <c r="N36" s="230"/>
      <c r="O36" s="225"/>
      <c r="P36" s="227"/>
      <c r="Q36" s="225"/>
      <c r="R36" s="222"/>
      <c r="S36" s="228"/>
      <c r="T36" s="229"/>
      <c r="U36" s="230"/>
      <c r="V36" s="230"/>
      <c r="W36" s="261"/>
      <c r="X36" s="231"/>
      <c r="Y36" s="231"/>
      <c r="Z36" s="231"/>
      <c r="AA36" s="231"/>
      <c r="AB36" s="231"/>
      <c r="AC36" s="231"/>
      <c r="AD36" s="231"/>
      <c r="AE36" s="231"/>
    </row>
    <row r="37" spans="1:31" s="25" customFormat="1" x14ac:dyDescent="0.2">
      <c r="A37" s="320" t="s">
        <v>581</v>
      </c>
      <c r="B37" s="285" t="s">
        <v>674</v>
      </c>
      <c r="C37" s="104" t="s">
        <v>869</v>
      </c>
      <c r="D37" s="117" t="s">
        <v>580</v>
      </c>
      <c r="E37" s="281" t="s">
        <v>675</v>
      </c>
      <c r="F37" s="37">
        <v>0</v>
      </c>
      <c r="G37" s="37">
        <v>23.280999999999999</v>
      </c>
      <c r="H37" s="37">
        <v>24.305</v>
      </c>
      <c r="I37" s="37">
        <v>24.305</v>
      </c>
      <c r="J37" s="35" t="s">
        <v>585</v>
      </c>
      <c r="K37" s="183">
        <f>+I37-G37</f>
        <v>1.0240000000000009</v>
      </c>
      <c r="L37" s="37">
        <v>23.280999999999999</v>
      </c>
      <c r="M37" s="37">
        <v>23.280999999999999</v>
      </c>
      <c r="N37" s="108" t="s">
        <v>377</v>
      </c>
      <c r="O37" s="35" t="s">
        <v>602</v>
      </c>
      <c r="P37" s="38">
        <v>41794</v>
      </c>
      <c r="Q37" s="35" t="s">
        <v>655</v>
      </c>
      <c r="R37" s="117"/>
      <c r="S37" s="94"/>
      <c r="T37" s="40" t="s">
        <v>586</v>
      </c>
      <c r="U37" s="108">
        <v>0</v>
      </c>
      <c r="V37" s="108">
        <v>23.280999999999999</v>
      </c>
      <c r="W37" s="87">
        <v>23.280999999999999</v>
      </c>
      <c r="X37" s="71"/>
      <c r="Y37" s="71"/>
      <c r="Z37" s="71"/>
      <c r="AA37" s="71"/>
      <c r="AB37" s="71"/>
      <c r="AC37" s="71"/>
      <c r="AD37" s="71"/>
      <c r="AE37" s="71"/>
    </row>
    <row r="38" spans="1:31" s="25" customFormat="1" x14ac:dyDescent="0.2">
      <c r="A38" s="320" t="s">
        <v>581</v>
      </c>
      <c r="B38" s="290" t="s">
        <v>677</v>
      </c>
      <c r="C38" s="104" t="s">
        <v>869</v>
      </c>
      <c r="D38" s="117" t="s">
        <v>595</v>
      </c>
      <c r="E38" s="281" t="s">
        <v>678</v>
      </c>
      <c r="F38" s="37">
        <v>0</v>
      </c>
      <c r="G38" s="37">
        <v>48.015000000000001</v>
      </c>
      <c r="H38" s="37">
        <v>53.7</v>
      </c>
      <c r="I38" s="37">
        <v>53.7</v>
      </c>
      <c r="J38" s="35" t="s">
        <v>585</v>
      </c>
      <c r="K38" s="183">
        <v>1.796</v>
      </c>
      <c r="L38" s="37">
        <f>+G38-F38</f>
        <v>48.015000000000001</v>
      </c>
      <c r="M38" s="37">
        <v>48.015000000000001</v>
      </c>
      <c r="N38" s="108" t="s">
        <v>377</v>
      </c>
      <c r="O38" s="35" t="s">
        <v>597</v>
      </c>
      <c r="P38" s="38">
        <v>41862</v>
      </c>
      <c r="Q38" s="35" t="s">
        <v>384</v>
      </c>
      <c r="R38" s="117"/>
      <c r="S38" s="94"/>
      <c r="T38" s="40" t="s">
        <v>586</v>
      </c>
      <c r="U38" s="108">
        <v>0</v>
      </c>
      <c r="V38" s="108">
        <v>48.015000000000001</v>
      </c>
      <c r="W38" s="87">
        <v>51.904000000000003</v>
      </c>
      <c r="X38" s="71"/>
      <c r="Y38" s="71"/>
      <c r="Z38" s="71"/>
      <c r="AA38" s="71"/>
      <c r="AB38" s="71"/>
      <c r="AC38" s="71"/>
      <c r="AD38" s="71"/>
      <c r="AE38" s="71"/>
    </row>
    <row r="39" spans="1:31" s="25" customFormat="1" x14ac:dyDescent="0.2">
      <c r="A39" s="320"/>
      <c r="B39" s="290" t="s">
        <v>677</v>
      </c>
      <c r="C39" s="104"/>
      <c r="D39" s="117" t="s">
        <v>770</v>
      </c>
      <c r="E39" s="281"/>
      <c r="F39" s="37">
        <v>47.581000000000003</v>
      </c>
      <c r="G39" s="37">
        <v>51.904000000000003</v>
      </c>
      <c r="H39" s="37"/>
      <c r="I39" s="37"/>
      <c r="J39" s="35" t="s">
        <v>585</v>
      </c>
      <c r="K39" s="37"/>
      <c r="L39" s="37">
        <f>+G39-F39</f>
        <v>4.3230000000000004</v>
      </c>
      <c r="M39" s="37">
        <v>4.3230000000000004</v>
      </c>
      <c r="N39" s="108" t="s">
        <v>377</v>
      </c>
      <c r="O39" s="35" t="s">
        <v>771</v>
      </c>
      <c r="P39" s="38">
        <v>41841</v>
      </c>
      <c r="Q39" s="35" t="s">
        <v>475</v>
      </c>
      <c r="R39" s="117"/>
      <c r="S39" s="94"/>
      <c r="T39" s="40" t="s">
        <v>586</v>
      </c>
      <c r="U39" s="108">
        <v>47.581000000000003</v>
      </c>
      <c r="V39" s="108">
        <v>51.094000000000001</v>
      </c>
      <c r="W39" s="87"/>
      <c r="X39" s="71"/>
      <c r="Y39" s="71"/>
      <c r="Z39" s="71"/>
      <c r="AA39" s="71"/>
      <c r="AB39" s="71"/>
      <c r="AC39" s="71"/>
      <c r="AD39" s="71"/>
      <c r="AE39" s="71"/>
    </row>
    <row r="40" spans="1:31" s="25" customFormat="1" x14ac:dyDescent="0.2">
      <c r="A40" s="319" t="s">
        <v>581</v>
      </c>
      <c r="B40" s="298" t="s">
        <v>684</v>
      </c>
      <c r="C40" s="101" t="s">
        <v>27</v>
      </c>
      <c r="D40" s="24" t="s">
        <v>583</v>
      </c>
      <c r="E40" s="110" t="s">
        <v>685</v>
      </c>
      <c r="F40" s="4">
        <v>0</v>
      </c>
      <c r="G40" s="4">
        <v>24.9</v>
      </c>
      <c r="H40" s="4">
        <f>G40-F40</f>
        <v>24.9</v>
      </c>
      <c r="I40" s="4">
        <v>24.9</v>
      </c>
      <c r="J40" s="7" t="s">
        <v>585</v>
      </c>
      <c r="K40" s="146"/>
      <c r="L40" s="4">
        <f>+G40-F40</f>
        <v>24.9</v>
      </c>
      <c r="M40" s="4">
        <f>+G40-F40</f>
        <v>24.9</v>
      </c>
      <c r="N40" s="137" t="s">
        <v>376</v>
      </c>
      <c r="O40" s="7" t="s">
        <v>686</v>
      </c>
      <c r="P40" s="8" t="s">
        <v>687</v>
      </c>
      <c r="Q40" s="7" t="s">
        <v>688</v>
      </c>
      <c r="R40" s="24"/>
      <c r="S40" s="89"/>
      <c r="T40" s="9"/>
      <c r="U40" s="137"/>
      <c r="V40" s="137"/>
      <c r="W40" s="251"/>
      <c r="X40" s="71"/>
      <c r="Y40" s="71"/>
      <c r="Z40" s="71"/>
      <c r="AA40" s="71"/>
      <c r="AB40" s="71"/>
      <c r="AC40" s="71"/>
      <c r="AD40" s="71"/>
      <c r="AE40" s="71"/>
    </row>
    <row r="41" spans="1:31" s="45" customFormat="1" x14ac:dyDescent="0.2">
      <c r="A41" s="319"/>
      <c r="B41" s="297" t="s">
        <v>684</v>
      </c>
      <c r="C41" s="131" t="s">
        <v>27</v>
      </c>
      <c r="D41" s="120" t="s">
        <v>583</v>
      </c>
      <c r="E41" s="114"/>
      <c r="F41" s="12">
        <v>0</v>
      </c>
      <c r="G41" s="12">
        <v>13.682</v>
      </c>
      <c r="H41" s="12">
        <v>26.236000000000001</v>
      </c>
      <c r="I41" s="12">
        <v>26.236000000000001</v>
      </c>
      <c r="J41" s="11" t="s">
        <v>585</v>
      </c>
      <c r="K41" s="146"/>
      <c r="L41" s="70">
        <v>13.682</v>
      </c>
      <c r="M41" s="12"/>
      <c r="N41" s="120" t="s">
        <v>377</v>
      </c>
      <c r="O41" s="11" t="s">
        <v>553</v>
      </c>
      <c r="P41" s="13"/>
      <c r="Q41" s="11" t="s">
        <v>871</v>
      </c>
      <c r="R41" s="120"/>
      <c r="S41" s="98"/>
      <c r="T41" s="6" t="s">
        <v>586</v>
      </c>
      <c r="U41" s="216">
        <v>0</v>
      </c>
      <c r="V41" s="216">
        <v>13.682</v>
      </c>
      <c r="W41" s="387">
        <v>13.682</v>
      </c>
      <c r="X41" s="188"/>
      <c r="Y41" s="188"/>
      <c r="Z41" s="188"/>
      <c r="AA41" s="188"/>
      <c r="AB41" s="188"/>
      <c r="AC41" s="188"/>
      <c r="AD41" s="188"/>
      <c r="AE41" s="188"/>
    </row>
    <row r="42" spans="1:31" s="25" customFormat="1" x14ac:dyDescent="0.2">
      <c r="A42" s="319" t="s">
        <v>967</v>
      </c>
      <c r="B42" s="298" t="s">
        <v>689</v>
      </c>
      <c r="C42" s="101" t="s">
        <v>889</v>
      </c>
      <c r="D42" s="24" t="s">
        <v>595</v>
      </c>
      <c r="E42" s="110" t="s">
        <v>690</v>
      </c>
      <c r="F42" s="4">
        <v>0</v>
      </c>
      <c r="G42" s="4">
        <v>4.8</v>
      </c>
      <c r="H42" s="4">
        <v>17.600000000000001</v>
      </c>
      <c r="I42" s="4">
        <v>17.600000000000001</v>
      </c>
      <c r="J42" s="7" t="s">
        <v>585</v>
      </c>
      <c r="K42" s="146"/>
      <c r="L42" s="4">
        <f>+G42-F42</f>
        <v>4.8</v>
      </c>
      <c r="M42" s="4">
        <f>+G42-F42</f>
        <v>4.8</v>
      </c>
      <c r="N42" s="137" t="s">
        <v>377</v>
      </c>
      <c r="O42" s="7" t="s">
        <v>691</v>
      </c>
      <c r="P42" s="8" t="s">
        <v>692</v>
      </c>
      <c r="Q42" s="7" t="s">
        <v>693</v>
      </c>
      <c r="R42" s="24"/>
      <c r="S42" s="89"/>
      <c r="T42" s="9"/>
      <c r="U42" s="137"/>
      <c r="V42" s="137"/>
      <c r="W42" s="251"/>
      <c r="X42" s="71"/>
      <c r="Y42" s="71"/>
      <c r="Z42" s="71"/>
      <c r="AA42" s="71"/>
      <c r="AB42" s="71"/>
      <c r="AC42" s="71"/>
      <c r="AD42" s="71"/>
      <c r="AE42" s="71"/>
    </row>
    <row r="43" spans="1:31" s="25" customFormat="1" x14ac:dyDescent="0.2">
      <c r="A43" s="331"/>
      <c r="B43" s="298" t="s">
        <v>689</v>
      </c>
      <c r="C43" s="101"/>
      <c r="D43" s="24" t="s">
        <v>580</v>
      </c>
      <c r="E43" s="110"/>
      <c r="F43" s="4">
        <v>4.8</v>
      </c>
      <c r="G43" s="4">
        <v>12.6</v>
      </c>
      <c r="H43" s="4"/>
      <c r="I43" s="4"/>
      <c r="J43" s="7" t="s">
        <v>585</v>
      </c>
      <c r="K43" s="146"/>
      <c r="L43" s="4">
        <f>+G43-F43</f>
        <v>7.8</v>
      </c>
      <c r="M43" s="4">
        <f>+G43-F43</f>
        <v>7.8</v>
      </c>
      <c r="N43" s="137" t="s">
        <v>377</v>
      </c>
      <c r="O43" s="7" t="s">
        <v>694</v>
      </c>
      <c r="P43" s="8" t="s">
        <v>695</v>
      </c>
      <c r="Q43" s="7" t="s">
        <v>696</v>
      </c>
      <c r="R43" s="24"/>
      <c r="S43" s="89"/>
      <c r="T43" s="9"/>
      <c r="U43" s="137"/>
      <c r="V43" s="137"/>
      <c r="W43" s="251"/>
      <c r="X43" s="71"/>
      <c r="Y43" s="71"/>
      <c r="Z43" s="71"/>
      <c r="AA43" s="71"/>
      <c r="AB43" s="71"/>
      <c r="AC43" s="71"/>
      <c r="AD43" s="71"/>
      <c r="AE43" s="71"/>
    </row>
    <row r="44" spans="1:31" s="155" customFormat="1" x14ac:dyDescent="0.2">
      <c r="A44" s="172"/>
      <c r="B44" s="299" t="s">
        <v>689</v>
      </c>
      <c r="C44" s="147"/>
      <c r="D44" s="148" t="s">
        <v>580</v>
      </c>
      <c r="E44" s="149"/>
      <c r="F44" s="146">
        <v>12.6</v>
      </c>
      <c r="G44" s="146">
        <v>17.600000000000001</v>
      </c>
      <c r="H44" s="146"/>
      <c r="I44" s="146">
        <v>17.600000000000001</v>
      </c>
      <c r="J44" s="150" t="s">
        <v>585</v>
      </c>
      <c r="K44" s="146">
        <f>+G44-F44</f>
        <v>5.0000000000000018</v>
      </c>
      <c r="L44" s="146"/>
      <c r="M44" s="146"/>
      <c r="N44" s="148"/>
      <c r="O44" s="150"/>
      <c r="P44" s="152"/>
      <c r="Q44" s="150"/>
      <c r="R44" s="148"/>
      <c r="S44" s="153" t="s">
        <v>549</v>
      </c>
      <c r="T44" s="154"/>
      <c r="U44" s="151"/>
      <c r="V44" s="151"/>
      <c r="W44" s="388"/>
      <c r="X44" s="186"/>
      <c r="Y44" s="186"/>
      <c r="Z44" s="186"/>
      <c r="AA44" s="186"/>
      <c r="AB44" s="186"/>
      <c r="AC44" s="186"/>
      <c r="AD44" s="186"/>
      <c r="AE44" s="186"/>
    </row>
    <row r="45" spans="1:31" s="25" customFormat="1" x14ac:dyDescent="0.2">
      <c r="A45" s="319" t="s">
        <v>581</v>
      </c>
      <c r="B45" s="292" t="s">
        <v>698</v>
      </c>
      <c r="C45" s="101" t="s">
        <v>108</v>
      </c>
      <c r="D45" s="24" t="s">
        <v>580</v>
      </c>
      <c r="E45" s="110" t="s">
        <v>699</v>
      </c>
      <c r="F45" s="4">
        <v>0</v>
      </c>
      <c r="G45" s="4">
        <v>19.096</v>
      </c>
      <c r="H45" s="4">
        <v>21</v>
      </c>
      <c r="I45" s="4">
        <v>21</v>
      </c>
      <c r="J45" s="7" t="s">
        <v>585</v>
      </c>
      <c r="K45" s="146">
        <f>+H45-G45</f>
        <v>1.9039999999999999</v>
      </c>
      <c r="L45" s="4">
        <f>+G45-F45</f>
        <v>19.096</v>
      </c>
      <c r="M45" s="4">
        <f>+G45-F45</f>
        <v>19.096</v>
      </c>
      <c r="N45" s="137" t="s">
        <v>377</v>
      </c>
      <c r="O45" s="7" t="s">
        <v>602</v>
      </c>
      <c r="P45" s="10">
        <v>38754</v>
      </c>
      <c r="Q45" s="7" t="s">
        <v>700</v>
      </c>
      <c r="R45" s="24"/>
      <c r="S45" s="89" t="s">
        <v>265</v>
      </c>
      <c r="T45" s="9"/>
      <c r="U45" s="137"/>
      <c r="V45" s="137"/>
      <c r="W45" s="251"/>
      <c r="X45" s="71"/>
      <c r="Y45" s="71"/>
      <c r="Z45" s="71"/>
      <c r="AA45" s="71"/>
      <c r="AB45" s="71"/>
      <c r="AC45" s="71"/>
      <c r="AD45" s="71"/>
      <c r="AE45" s="71"/>
    </row>
    <row r="46" spans="1:31" s="25" customFormat="1" x14ac:dyDescent="0.2">
      <c r="A46" s="321" t="s">
        <v>581</v>
      </c>
      <c r="B46" s="288" t="s">
        <v>308</v>
      </c>
      <c r="C46" s="102" t="s">
        <v>266</v>
      </c>
      <c r="D46" s="116" t="s">
        <v>580</v>
      </c>
      <c r="E46" s="111" t="s">
        <v>702</v>
      </c>
      <c r="F46" s="3">
        <v>0.1</v>
      </c>
      <c r="G46" s="3">
        <v>1.395</v>
      </c>
      <c r="H46" s="3">
        <f>G46-F46</f>
        <v>1.2949999999999999</v>
      </c>
      <c r="I46" s="3">
        <v>1.2949999999999999</v>
      </c>
      <c r="J46" s="2" t="s">
        <v>258</v>
      </c>
      <c r="K46" s="146"/>
      <c r="L46" s="3"/>
      <c r="M46" s="3"/>
      <c r="N46" s="116"/>
      <c r="O46" s="2"/>
      <c r="P46" s="5"/>
      <c r="Q46" s="2"/>
      <c r="R46" s="116"/>
      <c r="S46" s="95" t="s">
        <v>532</v>
      </c>
      <c r="T46" s="6"/>
      <c r="U46" s="216"/>
      <c r="V46" s="216"/>
      <c r="W46" s="251"/>
      <c r="X46" s="71"/>
      <c r="Y46" s="71"/>
      <c r="Z46" s="71"/>
      <c r="AA46" s="71"/>
      <c r="AB46" s="71"/>
      <c r="AC46" s="71"/>
      <c r="AD46" s="71"/>
      <c r="AE46" s="71"/>
    </row>
    <row r="47" spans="1:31" s="25" customFormat="1" x14ac:dyDescent="0.2">
      <c r="A47" s="320" t="s">
        <v>581</v>
      </c>
      <c r="B47" s="293" t="s">
        <v>494</v>
      </c>
      <c r="C47" s="104" t="s">
        <v>952</v>
      </c>
      <c r="D47" s="117" t="s">
        <v>595</v>
      </c>
      <c r="E47" s="281" t="s">
        <v>703</v>
      </c>
      <c r="F47" s="37">
        <v>0</v>
      </c>
      <c r="G47" s="37">
        <v>12.815</v>
      </c>
      <c r="H47" s="37">
        <v>12.815</v>
      </c>
      <c r="I47" s="37">
        <v>12.815</v>
      </c>
      <c r="J47" s="35" t="s">
        <v>585</v>
      </c>
      <c r="K47" s="37"/>
      <c r="L47" s="37">
        <v>12.815</v>
      </c>
      <c r="M47" s="37">
        <v>12.518000000000001</v>
      </c>
      <c r="N47" s="117" t="s">
        <v>377</v>
      </c>
      <c r="O47" s="35" t="s">
        <v>597</v>
      </c>
      <c r="P47" s="38">
        <v>40715</v>
      </c>
      <c r="Q47" s="35" t="s">
        <v>495</v>
      </c>
      <c r="R47" s="117"/>
      <c r="S47" s="94"/>
      <c r="T47" s="40" t="s">
        <v>586</v>
      </c>
      <c r="U47" s="108">
        <v>0</v>
      </c>
      <c r="V47" s="108">
        <v>12.815</v>
      </c>
      <c r="W47" s="87">
        <v>12.815</v>
      </c>
      <c r="X47" s="71"/>
      <c r="Y47" s="71"/>
      <c r="Z47" s="71"/>
      <c r="AA47" s="71"/>
      <c r="AB47" s="71"/>
      <c r="AC47" s="71"/>
      <c r="AD47" s="71"/>
      <c r="AE47" s="71"/>
    </row>
    <row r="48" spans="1:31" s="25" customFormat="1" x14ac:dyDescent="0.2">
      <c r="A48" s="320"/>
      <c r="B48" s="293" t="s">
        <v>494</v>
      </c>
      <c r="C48" s="104"/>
      <c r="D48" s="117"/>
      <c r="E48" s="281"/>
      <c r="F48" s="37">
        <v>1.9350000000000001</v>
      </c>
      <c r="G48" s="37">
        <v>2.1749999999999998</v>
      </c>
      <c r="H48" s="37"/>
      <c r="I48" s="37"/>
      <c r="J48" s="35" t="s">
        <v>585</v>
      </c>
      <c r="K48" s="37"/>
      <c r="L48" s="201" t="s">
        <v>74</v>
      </c>
      <c r="M48" s="37"/>
      <c r="N48" s="117"/>
      <c r="O48" s="35" t="s">
        <v>597</v>
      </c>
      <c r="P48" s="38">
        <v>41459</v>
      </c>
      <c r="Q48" s="35" t="s">
        <v>606</v>
      </c>
      <c r="R48" s="117"/>
      <c r="S48" s="94" t="s">
        <v>75</v>
      </c>
      <c r="T48" s="40"/>
      <c r="U48" s="108"/>
      <c r="V48" s="108"/>
      <c r="W48" s="87"/>
      <c r="X48" s="71"/>
      <c r="Y48" s="71"/>
      <c r="Z48" s="71"/>
      <c r="AA48" s="71"/>
      <c r="AB48" s="71"/>
      <c r="AC48" s="71"/>
      <c r="AD48" s="71"/>
      <c r="AE48" s="71"/>
    </row>
    <row r="49" spans="1:31" s="25" customFormat="1" x14ac:dyDescent="0.2">
      <c r="A49" s="320" t="s">
        <v>581</v>
      </c>
      <c r="B49" s="285" t="s">
        <v>704</v>
      </c>
      <c r="C49" s="104" t="s">
        <v>267</v>
      </c>
      <c r="D49" s="117" t="s">
        <v>593</v>
      </c>
      <c r="E49" s="281" t="s">
        <v>705</v>
      </c>
      <c r="F49" s="37">
        <v>0</v>
      </c>
      <c r="G49" s="37">
        <v>23.265999999999998</v>
      </c>
      <c r="H49" s="37">
        <v>25.4</v>
      </c>
      <c r="I49" s="37">
        <v>25.4</v>
      </c>
      <c r="J49" s="35" t="s">
        <v>585</v>
      </c>
      <c r="K49" s="183">
        <f>+H49-G49</f>
        <v>2.1340000000000003</v>
      </c>
      <c r="L49" s="37">
        <v>23.265999999999998</v>
      </c>
      <c r="M49" s="37">
        <v>23.265999999999998</v>
      </c>
      <c r="N49" s="117" t="s">
        <v>377</v>
      </c>
      <c r="O49" s="35" t="s">
        <v>610</v>
      </c>
      <c r="P49" s="38">
        <v>40388</v>
      </c>
      <c r="Q49" s="35" t="s">
        <v>478</v>
      </c>
      <c r="R49" s="117"/>
      <c r="S49" s="94"/>
      <c r="T49" s="40" t="s">
        <v>586</v>
      </c>
      <c r="U49" s="108">
        <v>0</v>
      </c>
      <c r="V49" s="108">
        <v>23.265999999999998</v>
      </c>
      <c r="W49" s="88">
        <f>+V49-U49</f>
        <v>23.265999999999998</v>
      </c>
      <c r="X49" s="71"/>
      <c r="Y49" s="71"/>
      <c r="Z49" s="71"/>
      <c r="AA49" s="71"/>
      <c r="AB49" s="71"/>
      <c r="AC49" s="71"/>
      <c r="AD49" s="71"/>
      <c r="AE49" s="71"/>
    </row>
    <row r="50" spans="1:31" s="25" customFormat="1" x14ac:dyDescent="0.2">
      <c r="A50" s="320"/>
      <c r="B50" s="285" t="s">
        <v>704</v>
      </c>
      <c r="C50" s="104"/>
      <c r="D50" s="117"/>
      <c r="E50" s="281"/>
      <c r="F50" s="37"/>
      <c r="G50" s="37"/>
      <c r="H50" s="37"/>
      <c r="I50" s="37"/>
      <c r="J50" s="35" t="s">
        <v>585</v>
      </c>
      <c r="K50" s="37"/>
      <c r="L50" s="44" t="s">
        <v>604</v>
      </c>
      <c r="M50" s="37"/>
      <c r="N50" s="117" t="s">
        <v>377</v>
      </c>
      <c r="O50" s="35" t="s">
        <v>610</v>
      </c>
      <c r="P50" s="38">
        <v>41472</v>
      </c>
      <c r="Q50" s="35" t="s">
        <v>605</v>
      </c>
      <c r="R50" s="117"/>
      <c r="S50" s="94" t="s">
        <v>32</v>
      </c>
      <c r="T50" s="40" t="s">
        <v>586</v>
      </c>
      <c r="U50" s="108"/>
      <c r="V50" s="108"/>
      <c r="W50" s="87"/>
      <c r="X50" s="71"/>
      <c r="Y50" s="71"/>
      <c r="Z50" s="71"/>
      <c r="AA50" s="71"/>
      <c r="AB50" s="71"/>
      <c r="AC50" s="71"/>
      <c r="AD50" s="71"/>
      <c r="AE50" s="71"/>
    </row>
    <row r="51" spans="1:31" s="46" customFormat="1" x14ac:dyDescent="0.2">
      <c r="A51" s="320" t="s">
        <v>581</v>
      </c>
      <c r="B51" s="285" t="s">
        <v>706</v>
      </c>
      <c r="C51" s="104" t="s">
        <v>869</v>
      </c>
      <c r="D51" s="117" t="s">
        <v>595</v>
      </c>
      <c r="E51" s="281" t="s">
        <v>707</v>
      </c>
      <c r="F51" s="37">
        <v>0</v>
      </c>
      <c r="G51" s="37">
        <v>37.090000000000003</v>
      </c>
      <c r="H51" s="37">
        <v>43.5</v>
      </c>
      <c r="I51" s="37">
        <v>43.5</v>
      </c>
      <c r="J51" s="35" t="s">
        <v>585</v>
      </c>
      <c r="K51" s="183">
        <v>6.41</v>
      </c>
      <c r="L51" s="37">
        <f>+G51-F51</f>
        <v>37.090000000000003</v>
      </c>
      <c r="M51" s="37">
        <v>37.090000000000003</v>
      </c>
      <c r="N51" s="108" t="s">
        <v>377</v>
      </c>
      <c r="O51" s="35" t="s">
        <v>597</v>
      </c>
      <c r="P51" s="38">
        <v>40183</v>
      </c>
      <c r="Q51" s="35" t="s">
        <v>439</v>
      </c>
      <c r="R51" s="144"/>
      <c r="S51" s="109" t="s">
        <v>436</v>
      </c>
      <c r="T51" s="40" t="s">
        <v>586</v>
      </c>
      <c r="U51" s="108">
        <v>0</v>
      </c>
      <c r="V51" s="108">
        <v>37.090000000000003</v>
      </c>
      <c r="W51" s="88">
        <f>+V51-U51</f>
        <v>37.090000000000003</v>
      </c>
      <c r="X51" s="192"/>
      <c r="Y51" s="192"/>
      <c r="Z51" s="192"/>
      <c r="AA51" s="192"/>
      <c r="AB51" s="192"/>
      <c r="AC51" s="192"/>
      <c r="AD51" s="192"/>
      <c r="AE51" s="192"/>
    </row>
    <row r="52" spans="1:31" s="25" customFormat="1" x14ac:dyDescent="0.2">
      <c r="A52" s="320"/>
      <c r="B52" s="285" t="s">
        <v>706</v>
      </c>
      <c r="C52" s="104"/>
      <c r="D52" s="117" t="s">
        <v>595</v>
      </c>
      <c r="E52" s="281"/>
      <c r="F52" s="37"/>
      <c r="G52" s="37"/>
      <c r="H52" s="37"/>
      <c r="I52" s="37"/>
      <c r="J52" s="35" t="s">
        <v>585</v>
      </c>
      <c r="K52" s="37"/>
      <c r="L52" s="44" t="s">
        <v>91</v>
      </c>
      <c r="M52" s="37"/>
      <c r="N52" s="108"/>
      <c r="O52" s="35" t="s">
        <v>597</v>
      </c>
      <c r="P52" s="38">
        <v>40674</v>
      </c>
      <c r="Q52" s="35" t="s">
        <v>505</v>
      </c>
      <c r="R52" s="144"/>
      <c r="S52" s="109" t="s">
        <v>500</v>
      </c>
      <c r="T52" s="40" t="s">
        <v>586</v>
      </c>
      <c r="U52" s="108"/>
      <c r="V52" s="108"/>
      <c r="W52" s="87"/>
      <c r="X52" s="71"/>
      <c r="Y52" s="71"/>
      <c r="Z52" s="71"/>
      <c r="AA52" s="71"/>
      <c r="AB52" s="71"/>
      <c r="AC52" s="71"/>
      <c r="AD52" s="71"/>
      <c r="AE52" s="71"/>
    </row>
    <row r="53" spans="1:31" s="25" customFormat="1" x14ac:dyDescent="0.2">
      <c r="A53" s="320"/>
      <c r="B53" s="285" t="s">
        <v>706</v>
      </c>
      <c r="C53" s="104"/>
      <c r="D53" s="117" t="s">
        <v>595</v>
      </c>
      <c r="E53" s="281"/>
      <c r="F53" s="37"/>
      <c r="G53" s="37"/>
      <c r="H53" s="37"/>
      <c r="I53" s="37"/>
      <c r="J53" s="35" t="s">
        <v>585</v>
      </c>
      <c r="K53" s="37"/>
      <c r="L53" s="44" t="s">
        <v>90</v>
      </c>
      <c r="M53" s="37"/>
      <c r="N53" s="108"/>
      <c r="O53" s="35" t="s">
        <v>597</v>
      </c>
      <c r="P53" s="38">
        <v>41001</v>
      </c>
      <c r="Q53" s="35" t="s">
        <v>92</v>
      </c>
      <c r="R53" s="144"/>
      <c r="S53" s="109" t="s">
        <v>93</v>
      </c>
      <c r="T53" s="40"/>
      <c r="U53" s="108"/>
      <c r="V53" s="108"/>
      <c r="W53" s="87"/>
      <c r="X53" s="71"/>
      <c r="Y53" s="71"/>
      <c r="Z53" s="71"/>
      <c r="AA53" s="71"/>
      <c r="AB53" s="71"/>
      <c r="AC53" s="71"/>
      <c r="AD53" s="71"/>
      <c r="AE53" s="71"/>
    </row>
    <row r="54" spans="1:31" s="25" customFormat="1" x14ac:dyDescent="0.2">
      <c r="A54" s="320"/>
      <c r="B54" s="285" t="s">
        <v>706</v>
      </c>
      <c r="C54" s="104"/>
      <c r="D54" s="117" t="s">
        <v>595</v>
      </c>
      <c r="E54" s="281"/>
      <c r="F54" s="37"/>
      <c r="G54" s="37"/>
      <c r="H54" s="37"/>
      <c r="I54" s="37"/>
      <c r="J54" s="35" t="s">
        <v>585</v>
      </c>
      <c r="K54" s="37"/>
      <c r="L54" s="44" t="s">
        <v>863</v>
      </c>
      <c r="M54" s="37"/>
      <c r="N54" s="108"/>
      <c r="O54" s="35" t="s">
        <v>597</v>
      </c>
      <c r="P54" s="38">
        <v>41068</v>
      </c>
      <c r="Q54" s="35" t="s">
        <v>514</v>
      </c>
      <c r="R54" s="144"/>
      <c r="S54" s="109" t="s">
        <v>864</v>
      </c>
      <c r="T54" s="40"/>
      <c r="U54" s="108"/>
      <c r="V54" s="108"/>
      <c r="W54" s="87"/>
      <c r="X54" s="71"/>
      <c r="Y54" s="71"/>
      <c r="Z54" s="71"/>
      <c r="AA54" s="71"/>
      <c r="AB54" s="71"/>
      <c r="AC54" s="71"/>
      <c r="AD54" s="71"/>
      <c r="AE54" s="71"/>
    </row>
    <row r="55" spans="1:31" s="25" customFormat="1" x14ac:dyDescent="0.2">
      <c r="A55" s="320"/>
      <c r="B55" s="285" t="s">
        <v>706</v>
      </c>
      <c r="C55" s="104"/>
      <c r="D55" s="117" t="s">
        <v>595</v>
      </c>
      <c r="E55" s="281"/>
      <c r="F55" s="37"/>
      <c r="G55" s="37"/>
      <c r="H55" s="37"/>
      <c r="I55" s="37"/>
      <c r="J55" s="35" t="s">
        <v>585</v>
      </c>
      <c r="K55" s="37"/>
      <c r="L55" s="44" t="s">
        <v>29</v>
      </c>
      <c r="M55" s="37"/>
      <c r="N55" s="108"/>
      <c r="O55" s="35" t="s">
        <v>597</v>
      </c>
      <c r="P55" s="38">
        <v>41337</v>
      </c>
      <c r="Q55" s="35" t="s">
        <v>354</v>
      </c>
      <c r="R55" s="144"/>
      <c r="S55" s="109" t="s">
        <v>30</v>
      </c>
      <c r="T55" s="40"/>
      <c r="U55" s="108"/>
      <c r="V55" s="108"/>
      <c r="W55" s="87"/>
      <c r="X55" s="71"/>
      <c r="Y55" s="71"/>
      <c r="Z55" s="71"/>
      <c r="AA55" s="71"/>
      <c r="AB55" s="71"/>
      <c r="AC55" s="71"/>
      <c r="AD55" s="71"/>
      <c r="AE55" s="71"/>
    </row>
    <row r="56" spans="1:31" s="25" customFormat="1" x14ac:dyDescent="0.2">
      <c r="A56" s="320"/>
      <c r="B56" s="285" t="s">
        <v>706</v>
      </c>
      <c r="C56" s="104"/>
      <c r="D56" s="117" t="s">
        <v>595</v>
      </c>
      <c r="E56" s="281"/>
      <c r="F56" s="37"/>
      <c r="G56" s="37"/>
      <c r="H56" s="37"/>
      <c r="I56" s="37"/>
      <c r="J56" s="35" t="s">
        <v>585</v>
      </c>
      <c r="K56" s="37"/>
      <c r="L56" s="44" t="s">
        <v>767</v>
      </c>
      <c r="M56" s="37"/>
      <c r="N56" s="108"/>
      <c r="O56" s="35" t="s">
        <v>597</v>
      </c>
      <c r="P56" s="38">
        <v>41773</v>
      </c>
      <c r="Q56" s="35" t="s">
        <v>768</v>
      </c>
      <c r="R56" s="144"/>
      <c r="S56" s="109" t="s">
        <v>769</v>
      </c>
      <c r="T56" s="40"/>
      <c r="U56" s="108"/>
      <c r="V56" s="108"/>
      <c r="W56" s="87"/>
      <c r="X56" s="71"/>
      <c r="Y56" s="71"/>
      <c r="Z56" s="71"/>
      <c r="AA56" s="71"/>
      <c r="AB56" s="71"/>
      <c r="AC56" s="71"/>
      <c r="AD56" s="71"/>
      <c r="AE56" s="71"/>
    </row>
    <row r="57" spans="1:31" s="25" customFormat="1" x14ac:dyDescent="0.2">
      <c r="A57" s="320"/>
      <c r="B57" s="285" t="s">
        <v>200</v>
      </c>
      <c r="C57" s="104"/>
      <c r="D57" s="117" t="s">
        <v>595</v>
      </c>
      <c r="E57" s="281"/>
      <c r="F57" s="37"/>
      <c r="G57" s="37"/>
      <c r="H57" s="37"/>
      <c r="I57" s="37"/>
      <c r="J57" s="35" t="s">
        <v>585</v>
      </c>
      <c r="K57" s="37"/>
      <c r="L57" s="44" t="s">
        <v>201</v>
      </c>
      <c r="M57" s="37"/>
      <c r="N57" s="117"/>
      <c r="O57" s="35" t="s">
        <v>597</v>
      </c>
      <c r="P57" s="38">
        <v>42354</v>
      </c>
      <c r="Q57" s="35" t="s">
        <v>218</v>
      </c>
      <c r="R57" s="117"/>
      <c r="S57" s="94" t="s">
        <v>202</v>
      </c>
      <c r="T57" s="40" t="s">
        <v>180</v>
      </c>
      <c r="U57" s="108"/>
      <c r="V57" s="108"/>
      <c r="W57" s="87"/>
      <c r="X57" s="71"/>
      <c r="Y57" s="71"/>
      <c r="Z57" s="71"/>
      <c r="AA57" s="71"/>
      <c r="AB57" s="71"/>
      <c r="AC57" s="71"/>
      <c r="AD57" s="71"/>
      <c r="AE57" s="71"/>
    </row>
    <row r="58" spans="1:31" s="354" customFormat="1" x14ac:dyDescent="0.2">
      <c r="A58" s="333"/>
      <c r="B58" s="498" t="s">
        <v>200</v>
      </c>
      <c r="C58" s="267"/>
      <c r="D58" s="268" t="s">
        <v>595</v>
      </c>
      <c r="E58" s="269"/>
      <c r="F58" s="198"/>
      <c r="G58" s="198"/>
      <c r="H58" s="198"/>
      <c r="I58" s="198"/>
      <c r="J58" s="263" t="s">
        <v>585</v>
      </c>
      <c r="K58" s="198"/>
      <c r="L58" s="201" t="s">
        <v>125</v>
      </c>
      <c r="M58" s="198"/>
      <c r="N58" s="268"/>
      <c r="O58" s="263" t="s">
        <v>597</v>
      </c>
      <c r="P58" s="525">
        <v>42702</v>
      </c>
      <c r="Q58" s="263" t="s">
        <v>974</v>
      </c>
      <c r="R58" s="268"/>
      <c r="S58" s="264" t="s">
        <v>126</v>
      </c>
      <c r="T58" s="265" t="s">
        <v>180</v>
      </c>
      <c r="U58" s="266"/>
      <c r="V58" s="266"/>
      <c r="W58" s="237"/>
      <c r="X58" s="353"/>
      <c r="Y58" s="353"/>
      <c r="Z58" s="353"/>
      <c r="AA58" s="353"/>
      <c r="AB58" s="353"/>
      <c r="AC58" s="353"/>
      <c r="AD58" s="353"/>
      <c r="AE58" s="353"/>
    </row>
    <row r="59" spans="1:31" s="155" customFormat="1" x14ac:dyDescent="0.2">
      <c r="A59" s="324" t="s">
        <v>581</v>
      </c>
      <c r="B59" s="289" t="s">
        <v>268</v>
      </c>
      <c r="C59" s="147" t="s">
        <v>260</v>
      </c>
      <c r="D59" s="148" t="s">
        <v>580</v>
      </c>
      <c r="E59" s="149" t="s">
        <v>622</v>
      </c>
      <c r="F59" s="146">
        <v>0.4</v>
      </c>
      <c r="G59" s="146">
        <v>1.012</v>
      </c>
      <c r="H59" s="146">
        <f>G59-F59</f>
        <v>0.61199999999999999</v>
      </c>
      <c r="I59" s="146">
        <v>2.4</v>
      </c>
      <c r="J59" s="150" t="s">
        <v>258</v>
      </c>
      <c r="K59" s="146">
        <f>+H59</f>
        <v>0.61199999999999999</v>
      </c>
      <c r="L59" s="146"/>
      <c r="M59" s="146"/>
      <c r="N59" s="148"/>
      <c r="O59" s="150"/>
      <c r="P59" s="152"/>
      <c r="Q59" s="170"/>
      <c r="R59" s="171"/>
      <c r="S59" s="153" t="s">
        <v>533</v>
      </c>
      <c r="T59" s="154"/>
      <c r="U59" s="151"/>
      <c r="V59" s="151"/>
      <c r="W59" s="388"/>
      <c r="X59" s="186"/>
      <c r="Y59" s="186"/>
      <c r="Z59" s="186"/>
      <c r="AA59" s="186"/>
      <c r="AB59" s="186"/>
      <c r="AC59" s="186"/>
      <c r="AD59" s="186"/>
      <c r="AE59" s="186"/>
    </row>
    <row r="60" spans="1:31" s="25" customFormat="1" x14ac:dyDescent="0.2">
      <c r="A60" s="320" t="s">
        <v>422</v>
      </c>
      <c r="B60" s="285" t="s">
        <v>317</v>
      </c>
      <c r="C60" s="104" t="s">
        <v>623</v>
      </c>
      <c r="D60" s="117" t="s">
        <v>595</v>
      </c>
      <c r="E60" s="281"/>
      <c r="F60" s="37">
        <v>0</v>
      </c>
      <c r="G60" s="37">
        <v>3.1779999999999999</v>
      </c>
      <c r="H60" s="37"/>
      <c r="I60" s="37"/>
      <c r="J60" s="35" t="s">
        <v>585</v>
      </c>
      <c r="K60" s="37"/>
      <c r="L60" s="37">
        <v>3.1779999999999999</v>
      </c>
      <c r="M60" s="37">
        <v>3.1779999999999999</v>
      </c>
      <c r="N60" s="117" t="s">
        <v>377</v>
      </c>
      <c r="O60" s="35" t="s">
        <v>597</v>
      </c>
      <c r="P60" s="38">
        <v>41946</v>
      </c>
      <c r="Q60" s="35" t="s">
        <v>313</v>
      </c>
      <c r="R60" s="24"/>
      <c r="S60" s="94" t="s">
        <v>316</v>
      </c>
      <c r="T60" s="40" t="s">
        <v>586</v>
      </c>
      <c r="U60" s="108">
        <v>0</v>
      </c>
      <c r="V60" s="108">
        <v>3.1779999999999999</v>
      </c>
      <c r="W60" s="87">
        <v>3.1779999999999999</v>
      </c>
      <c r="X60" s="71"/>
      <c r="Y60" s="71"/>
      <c r="Z60" s="71"/>
      <c r="AA60" s="71"/>
      <c r="AB60" s="71"/>
      <c r="AC60" s="71"/>
      <c r="AD60" s="71"/>
      <c r="AE60" s="71"/>
    </row>
    <row r="61" spans="1:31" s="25" customFormat="1" x14ac:dyDescent="0.2">
      <c r="A61" s="319" t="s">
        <v>581</v>
      </c>
      <c r="B61" s="300" t="s">
        <v>309</v>
      </c>
      <c r="C61" s="100" t="s">
        <v>269</v>
      </c>
      <c r="D61" s="24" t="s">
        <v>580</v>
      </c>
      <c r="E61" s="110" t="s">
        <v>708</v>
      </c>
      <c r="F61" s="4">
        <v>0</v>
      </c>
      <c r="G61" s="4">
        <v>8.5</v>
      </c>
      <c r="H61" s="4">
        <v>8.6280000000000001</v>
      </c>
      <c r="I61" s="4">
        <v>32.299999999999997</v>
      </c>
      <c r="J61" s="7" t="s">
        <v>585</v>
      </c>
      <c r="K61" s="146">
        <f>+H61-G61</f>
        <v>0.12800000000000011</v>
      </c>
      <c r="L61" s="4">
        <f>+G61-F61</f>
        <v>8.5</v>
      </c>
      <c r="M61" s="4">
        <f>+G61-F61</f>
        <v>8.5</v>
      </c>
      <c r="N61" s="137" t="s">
        <v>377</v>
      </c>
      <c r="O61" s="7" t="s">
        <v>602</v>
      </c>
      <c r="P61" s="10">
        <v>37858</v>
      </c>
      <c r="Q61" s="7" t="s">
        <v>709</v>
      </c>
      <c r="R61" s="24"/>
      <c r="S61" s="89" t="s">
        <v>271</v>
      </c>
      <c r="T61" s="9"/>
      <c r="U61" s="137"/>
      <c r="V61" s="137"/>
      <c r="W61" s="251"/>
      <c r="X61" s="71"/>
      <c r="Y61" s="71"/>
      <c r="Z61" s="71"/>
      <c r="AA61" s="71"/>
      <c r="AB61" s="71"/>
      <c r="AC61" s="71"/>
      <c r="AD61" s="71"/>
      <c r="AE61" s="71"/>
    </row>
    <row r="62" spans="1:31" s="25" customFormat="1" x14ac:dyDescent="0.2">
      <c r="A62" s="321" t="s">
        <v>581</v>
      </c>
      <c r="B62" s="286" t="s">
        <v>710</v>
      </c>
      <c r="C62" s="102" t="s">
        <v>889</v>
      </c>
      <c r="D62" s="116" t="s">
        <v>595</v>
      </c>
      <c r="E62" s="111" t="s">
        <v>711</v>
      </c>
      <c r="F62" s="3">
        <v>0</v>
      </c>
      <c r="G62" s="3">
        <v>13.5</v>
      </c>
      <c r="H62" s="3">
        <f>G62-F62</f>
        <v>13.5</v>
      </c>
      <c r="I62" s="3">
        <v>13.5</v>
      </c>
      <c r="J62" s="2" t="s">
        <v>585</v>
      </c>
      <c r="K62" s="146"/>
      <c r="L62" s="3"/>
      <c r="M62" s="3"/>
      <c r="N62" s="116"/>
      <c r="O62" s="2"/>
      <c r="P62" s="5"/>
      <c r="Q62" s="2"/>
      <c r="R62" s="116"/>
      <c r="S62" s="95"/>
      <c r="T62" s="6"/>
      <c r="U62" s="216"/>
      <c r="V62" s="216"/>
      <c r="W62" s="251"/>
      <c r="X62" s="71"/>
      <c r="Y62" s="71"/>
      <c r="Z62" s="71"/>
      <c r="AA62" s="71"/>
      <c r="AB62" s="71"/>
      <c r="AC62" s="71"/>
      <c r="AD62" s="71"/>
      <c r="AE62" s="71"/>
    </row>
    <row r="63" spans="1:31" s="25" customFormat="1" x14ac:dyDescent="0.2">
      <c r="A63" s="320" t="s">
        <v>581</v>
      </c>
      <c r="B63" s="287" t="s">
        <v>712</v>
      </c>
      <c r="C63" s="97" t="s">
        <v>869</v>
      </c>
      <c r="D63" s="126" t="s">
        <v>580</v>
      </c>
      <c r="E63" s="112" t="s">
        <v>713</v>
      </c>
      <c r="F63" s="33">
        <v>0</v>
      </c>
      <c r="G63" s="33">
        <v>29.167000000000002</v>
      </c>
      <c r="H63" s="33">
        <v>42.3</v>
      </c>
      <c r="I63" s="33">
        <v>42.3</v>
      </c>
      <c r="J63" s="32" t="s">
        <v>585</v>
      </c>
      <c r="K63" s="183">
        <f>+H63-G64</f>
        <v>1.2999999999999972</v>
      </c>
      <c r="L63" s="37">
        <f>+G63-F63</f>
        <v>29.167000000000002</v>
      </c>
      <c r="M63" s="37">
        <f>+G63-F63</f>
        <v>29.167000000000002</v>
      </c>
      <c r="N63" s="108" t="s">
        <v>377</v>
      </c>
      <c r="O63" s="32" t="s">
        <v>602</v>
      </c>
      <c r="P63" s="34">
        <v>39273</v>
      </c>
      <c r="Q63" s="32" t="s">
        <v>714</v>
      </c>
      <c r="R63" s="126" t="s">
        <v>715</v>
      </c>
      <c r="S63" s="96" t="s">
        <v>716</v>
      </c>
      <c r="T63" s="36" t="s">
        <v>586</v>
      </c>
      <c r="U63" s="118">
        <v>0</v>
      </c>
      <c r="V63" s="118">
        <v>29.167000000000002</v>
      </c>
      <c r="W63" s="88">
        <f>+V63-U63</f>
        <v>29.167000000000002</v>
      </c>
      <c r="X63" s="71"/>
      <c r="Y63" s="71"/>
      <c r="Z63" s="71"/>
      <c r="AA63" s="71"/>
      <c r="AB63" s="71"/>
      <c r="AC63" s="71"/>
      <c r="AD63" s="71"/>
      <c r="AE63" s="71"/>
    </row>
    <row r="64" spans="1:31" s="25" customFormat="1" x14ac:dyDescent="0.2">
      <c r="A64" s="328"/>
      <c r="B64" s="285" t="s">
        <v>712</v>
      </c>
      <c r="C64" s="104"/>
      <c r="D64" s="117" t="s">
        <v>580</v>
      </c>
      <c r="E64" s="281"/>
      <c r="F64" s="37">
        <v>32.4</v>
      </c>
      <c r="G64" s="37">
        <v>41</v>
      </c>
      <c r="H64" s="37"/>
      <c r="I64" s="33"/>
      <c r="J64" s="35" t="s">
        <v>585</v>
      </c>
      <c r="K64" s="183"/>
      <c r="L64" s="37">
        <f>+G64-F64</f>
        <v>8.6000000000000014</v>
      </c>
      <c r="M64" s="37">
        <f>+G64-F64</f>
        <v>8.6000000000000014</v>
      </c>
      <c r="N64" s="108" t="s">
        <v>377</v>
      </c>
      <c r="O64" s="35" t="s">
        <v>659</v>
      </c>
      <c r="P64" s="38">
        <v>37601</v>
      </c>
      <c r="Q64" s="35" t="s">
        <v>136</v>
      </c>
      <c r="R64" s="117"/>
      <c r="S64" s="94" t="s">
        <v>717</v>
      </c>
      <c r="T64" s="39" t="s">
        <v>379</v>
      </c>
      <c r="U64" s="108"/>
      <c r="V64" s="108"/>
      <c r="W64" s="88"/>
      <c r="X64" s="71"/>
      <c r="Y64" s="71"/>
      <c r="Z64" s="71"/>
      <c r="AA64" s="71"/>
      <c r="AB64" s="71"/>
      <c r="AC64" s="71"/>
      <c r="AD64" s="71"/>
      <c r="AE64" s="71"/>
    </row>
    <row r="65" spans="1:31" s="25" customFormat="1" x14ac:dyDescent="0.2">
      <c r="A65" s="320"/>
      <c r="B65" s="285" t="s">
        <v>712</v>
      </c>
      <c r="C65" s="104"/>
      <c r="D65" s="117" t="s">
        <v>580</v>
      </c>
      <c r="E65" s="281"/>
      <c r="F65" s="37">
        <v>24.5</v>
      </c>
      <c r="G65" s="37">
        <v>29.167000000000002</v>
      </c>
      <c r="H65" s="37"/>
      <c r="I65" s="37"/>
      <c r="J65" s="35" t="s">
        <v>585</v>
      </c>
      <c r="K65" s="37"/>
      <c r="L65" s="87" t="s">
        <v>493</v>
      </c>
      <c r="M65" s="37"/>
      <c r="N65" s="108" t="s">
        <v>377</v>
      </c>
      <c r="O65" s="35" t="s">
        <v>602</v>
      </c>
      <c r="P65" s="41">
        <v>40792</v>
      </c>
      <c r="Q65" s="35" t="s">
        <v>456</v>
      </c>
      <c r="R65" s="117" t="s">
        <v>715</v>
      </c>
      <c r="S65" s="94" t="s">
        <v>457</v>
      </c>
      <c r="T65" s="40" t="s">
        <v>586</v>
      </c>
      <c r="U65" s="108"/>
      <c r="V65" s="108"/>
      <c r="W65" s="87"/>
      <c r="X65" s="71"/>
      <c r="Y65" s="71"/>
      <c r="Z65" s="71"/>
      <c r="AA65" s="71"/>
      <c r="AB65" s="71"/>
      <c r="AC65" s="71"/>
      <c r="AD65" s="71"/>
      <c r="AE65" s="71"/>
    </row>
    <row r="66" spans="1:31" s="25" customFormat="1" x14ac:dyDescent="0.2">
      <c r="A66" s="320"/>
      <c r="B66" s="285" t="s">
        <v>712</v>
      </c>
      <c r="C66" s="104"/>
      <c r="D66" s="117" t="s">
        <v>580</v>
      </c>
      <c r="E66" s="281"/>
      <c r="F66" s="37">
        <v>22.071000000000002</v>
      </c>
      <c r="G66" s="37">
        <v>22.666</v>
      </c>
      <c r="H66" s="37"/>
      <c r="I66" s="37"/>
      <c r="J66" s="35" t="s">
        <v>585</v>
      </c>
      <c r="K66" s="37"/>
      <c r="L66" s="87" t="s">
        <v>899</v>
      </c>
      <c r="M66" s="37"/>
      <c r="N66" s="108" t="s">
        <v>377</v>
      </c>
      <c r="O66" s="35" t="s">
        <v>602</v>
      </c>
      <c r="P66" s="41">
        <v>41715</v>
      </c>
      <c r="Q66" s="35" t="s">
        <v>900</v>
      </c>
      <c r="R66" s="117" t="s">
        <v>715</v>
      </c>
      <c r="S66" s="94" t="s">
        <v>901</v>
      </c>
      <c r="T66" s="40" t="s">
        <v>586</v>
      </c>
      <c r="U66" s="108"/>
      <c r="V66" s="108"/>
      <c r="W66" s="87"/>
      <c r="X66" s="71"/>
      <c r="Y66" s="71"/>
      <c r="Z66" s="71"/>
      <c r="AA66" s="71"/>
      <c r="AB66" s="71"/>
      <c r="AC66" s="71"/>
      <c r="AD66" s="71"/>
      <c r="AE66" s="71"/>
    </row>
    <row r="67" spans="1:31" s="25" customFormat="1" x14ac:dyDescent="0.2">
      <c r="A67" s="333" t="s">
        <v>581</v>
      </c>
      <c r="B67" s="285" t="s">
        <v>718</v>
      </c>
      <c r="C67" s="104" t="s">
        <v>869</v>
      </c>
      <c r="D67" s="117" t="s">
        <v>593</v>
      </c>
      <c r="E67" s="281" t="s">
        <v>719</v>
      </c>
      <c r="F67" s="37">
        <v>0</v>
      </c>
      <c r="G67" s="37">
        <v>18.283000000000001</v>
      </c>
      <c r="H67" s="37">
        <v>207.352</v>
      </c>
      <c r="I67" s="37">
        <v>209.34</v>
      </c>
      <c r="J67" s="35" t="s">
        <v>585</v>
      </c>
      <c r="K67" s="183">
        <v>30.739000000000001</v>
      </c>
      <c r="L67" s="198">
        <f>+G67-F67</f>
        <v>18.283000000000001</v>
      </c>
      <c r="M67" s="37">
        <v>18.283000000000001</v>
      </c>
      <c r="N67" s="117" t="s">
        <v>377</v>
      </c>
      <c r="O67" s="35" t="s">
        <v>610</v>
      </c>
      <c r="P67" s="38">
        <v>40043</v>
      </c>
      <c r="Q67" s="35" t="s">
        <v>421</v>
      </c>
      <c r="R67" s="94"/>
      <c r="S67" s="104" t="s">
        <v>512</v>
      </c>
      <c r="T67" s="40" t="s">
        <v>586</v>
      </c>
      <c r="U67" s="108">
        <v>0</v>
      </c>
      <c r="V67" s="108">
        <v>18.283000000000001</v>
      </c>
      <c r="W67" s="88">
        <f>+V67-U67</f>
        <v>18.283000000000001</v>
      </c>
      <c r="X67" s="71"/>
      <c r="Y67" s="71"/>
      <c r="Z67" s="71"/>
      <c r="AA67" s="71"/>
      <c r="AB67" s="71"/>
      <c r="AC67" s="71"/>
      <c r="AD67" s="71"/>
      <c r="AE67" s="71"/>
    </row>
    <row r="68" spans="1:31" s="213" customFormat="1" x14ac:dyDescent="0.2">
      <c r="A68" s="335"/>
      <c r="B68" s="302" t="s">
        <v>718</v>
      </c>
      <c r="C68" s="253"/>
      <c r="D68" s="254" t="s">
        <v>593</v>
      </c>
      <c r="E68" s="255"/>
      <c r="F68" s="256">
        <v>0</v>
      </c>
      <c r="G68" s="256">
        <v>18.283000000000001</v>
      </c>
      <c r="H68" s="256"/>
      <c r="I68" s="256"/>
      <c r="J68" s="257" t="s">
        <v>585</v>
      </c>
      <c r="K68" s="256"/>
      <c r="L68" s="256">
        <v>18.283000000000001</v>
      </c>
      <c r="M68" s="256"/>
      <c r="N68" s="254" t="s">
        <v>377</v>
      </c>
      <c r="O68" s="257" t="s">
        <v>610</v>
      </c>
      <c r="P68" s="270" t="s">
        <v>981</v>
      </c>
      <c r="Q68" s="257" t="s">
        <v>418</v>
      </c>
      <c r="R68" s="254"/>
      <c r="S68" s="259"/>
      <c r="T68" s="260" t="s">
        <v>586</v>
      </c>
      <c r="U68" s="258"/>
      <c r="V68" s="258"/>
      <c r="W68" s="392"/>
      <c r="X68" s="212"/>
      <c r="Y68" s="212"/>
      <c r="Z68" s="212"/>
      <c r="AA68" s="212"/>
      <c r="AB68" s="212"/>
      <c r="AC68" s="212"/>
      <c r="AD68" s="212"/>
      <c r="AE68" s="212"/>
    </row>
    <row r="69" spans="1:31" s="25" customFormat="1" x14ac:dyDescent="0.2">
      <c r="A69" s="320"/>
      <c r="B69" s="285" t="s">
        <v>718</v>
      </c>
      <c r="C69" s="104"/>
      <c r="D69" s="117" t="s">
        <v>593</v>
      </c>
      <c r="E69" s="281"/>
      <c r="F69" s="37">
        <v>18.283000000000001</v>
      </c>
      <c r="G69" s="37">
        <v>42</v>
      </c>
      <c r="H69" s="37"/>
      <c r="I69" s="37"/>
      <c r="J69" s="35" t="s">
        <v>585</v>
      </c>
      <c r="K69" s="183"/>
      <c r="L69" s="198">
        <f>+G69-F69</f>
        <v>23.716999999999999</v>
      </c>
      <c r="M69" s="37">
        <f>+G69-F69</f>
        <v>23.716999999999999</v>
      </c>
      <c r="N69" s="117" t="s">
        <v>377</v>
      </c>
      <c r="O69" s="35" t="s">
        <v>610</v>
      </c>
      <c r="P69" s="38">
        <v>40003</v>
      </c>
      <c r="Q69" s="35" t="s">
        <v>420</v>
      </c>
      <c r="R69" s="94" t="s">
        <v>601</v>
      </c>
      <c r="S69" s="104" t="s">
        <v>380</v>
      </c>
      <c r="T69" s="40" t="s">
        <v>586</v>
      </c>
      <c r="U69" s="108">
        <v>18.283000000000001</v>
      </c>
      <c r="V69" s="108">
        <v>42</v>
      </c>
      <c r="W69" s="88">
        <f>+V69-U69</f>
        <v>23.716999999999999</v>
      </c>
      <c r="X69" s="71"/>
      <c r="Y69" s="71"/>
      <c r="Z69" s="71"/>
      <c r="AA69" s="71"/>
      <c r="AB69" s="71"/>
      <c r="AC69" s="71"/>
      <c r="AD69" s="71"/>
      <c r="AE69" s="71"/>
    </row>
    <row r="70" spans="1:31" s="213" customFormat="1" x14ac:dyDescent="0.2">
      <c r="A70" s="335"/>
      <c r="B70" s="302" t="s">
        <v>718</v>
      </c>
      <c r="C70" s="253"/>
      <c r="D70" s="254" t="s">
        <v>593</v>
      </c>
      <c r="E70" s="255"/>
      <c r="F70" s="256">
        <v>18.283000000000001</v>
      </c>
      <c r="G70" s="256">
        <v>42</v>
      </c>
      <c r="H70" s="256"/>
      <c r="I70" s="256"/>
      <c r="J70" s="257" t="s">
        <v>585</v>
      </c>
      <c r="K70" s="256"/>
      <c r="L70" s="256"/>
      <c r="M70" s="256"/>
      <c r="N70" s="254" t="s">
        <v>377</v>
      </c>
      <c r="O70" s="257" t="s">
        <v>610</v>
      </c>
      <c r="P70" s="270" t="s">
        <v>981</v>
      </c>
      <c r="Q70" s="257" t="s">
        <v>418</v>
      </c>
      <c r="R70" s="254"/>
      <c r="S70" s="259" t="s">
        <v>985</v>
      </c>
      <c r="T70" s="260"/>
      <c r="U70" s="258"/>
      <c r="V70" s="258"/>
      <c r="W70" s="392"/>
      <c r="X70" s="212"/>
      <c r="Y70" s="212"/>
      <c r="Z70" s="212"/>
      <c r="AA70" s="212"/>
      <c r="AB70" s="212"/>
      <c r="AC70" s="212"/>
      <c r="AD70" s="212"/>
      <c r="AE70" s="212"/>
    </row>
    <row r="71" spans="1:31" s="25" customFormat="1" x14ac:dyDescent="0.2">
      <c r="A71" s="319"/>
      <c r="B71" s="292" t="s">
        <v>718</v>
      </c>
      <c r="C71" s="101"/>
      <c r="D71" s="24" t="s">
        <v>593</v>
      </c>
      <c r="E71" s="110"/>
      <c r="F71" s="4">
        <v>117.959</v>
      </c>
      <c r="G71" s="4">
        <v>193.964</v>
      </c>
      <c r="H71" s="4"/>
      <c r="I71" s="4"/>
      <c r="J71" s="7" t="s">
        <v>585</v>
      </c>
      <c r="K71" s="146"/>
      <c r="L71" s="4">
        <f>+G71-F71</f>
        <v>76.004999999999995</v>
      </c>
      <c r="M71" s="4">
        <f>+G71-F71</f>
        <v>76.004999999999995</v>
      </c>
      <c r="N71" s="137" t="s">
        <v>377</v>
      </c>
      <c r="O71" s="7" t="s">
        <v>610</v>
      </c>
      <c r="P71" s="10">
        <v>38208</v>
      </c>
      <c r="Q71" s="7" t="s">
        <v>131</v>
      </c>
      <c r="R71" s="24"/>
      <c r="S71" s="89" t="s">
        <v>513</v>
      </c>
      <c r="T71" s="9"/>
      <c r="U71" s="137"/>
      <c r="V71" s="137"/>
      <c r="W71" s="251"/>
      <c r="X71" s="71"/>
      <c r="Y71" s="71"/>
      <c r="Z71" s="71"/>
      <c r="AA71" s="71"/>
      <c r="AB71" s="71"/>
      <c r="AC71" s="71"/>
      <c r="AD71" s="71"/>
      <c r="AE71" s="71"/>
    </row>
    <row r="72" spans="1:31" s="232" customFormat="1" x14ac:dyDescent="0.2">
      <c r="A72" s="325"/>
      <c r="B72" s="295" t="s">
        <v>718</v>
      </c>
      <c r="C72" s="221"/>
      <c r="D72" s="222" t="s">
        <v>593</v>
      </c>
      <c r="E72" s="223"/>
      <c r="F72" s="224">
        <v>117.959</v>
      </c>
      <c r="G72" s="224">
        <v>193.964</v>
      </c>
      <c r="H72" s="224"/>
      <c r="I72" s="224"/>
      <c r="J72" s="225" t="s">
        <v>585</v>
      </c>
      <c r="K72" s="224"/>
      <c r="M72" s="224" t="s">
        <v>237</v>
      </c>
      <c r="N72" s="230"/>
      <c r="O72" s="225"/>
      <c r="P72" s="235"/>
      <c r="Q72" s="225"/>
      <c r="R72" s="222"/>
      <c r="S72" s="228"/>
      <c r="T72" s="229"/>
      <c r="U72" s="230"/>
      <c r="V72" s="230"/>
      <c r="W72" s="261"/>
      <c r="X72" s="231"/>
      <c r="Y72" s="231"/>
      <c r="Z72" s="231"/>
      <c r="AA72" s="231"/>
      <c r="AB72" s="231"/>
      <c r="AC72" s="231"/>
      <c r="AD72" s="231"/>
      <c r="AE72" s="231"/>
    </row>
    <row r="73" spans="1:31" s="25" customFormat="1" x14ac:dyDescent="0.2">
      <c r="A73" s="320"/>
      <c r="B73" s="285" t="s">
        <v>718</v>
      </c>
      <c r="C73" s="104"/>
      <c r="D73" s="117" t="s">
        <v>593</v>
      </c>
      <c r="E73" s="281"/>
      <c r="F73" s="37">
        <v>59.350999999999999</v>
      </c>
      <c r="G73" s="37">
        <v>117.959</v>
      </c>
      <c r="H73" s="37"/>
      <c r="I73" s="37"/>
      <c r="J73" s="35" t="s">
        <v>585</v>
      </c>
      <c r="K73" s="37"/>
      <c r="L73" s="37">
        <f>+G73-F73</f>
        <v>58.608000000000004</v>
      </c>
      <c r="M73" s="37">
        <v>58.607999999999997</v>
      </c>
      <c r="N73" s="108" t="s">
        <v>377</v>
      </c>
      <c r="O73" s="35" t="s">
        <v>610</v>
      </c>
      <c r="P73" s="41">
        <v>40574</v>
      </c>
      <c r="Q73" s="35" t="s">
        <v>488</v>
      </c>
      <c r="R73" s="117"/>
      <c r="S73" s="94" t="s">
        <v>481</v>
      </c>
      <c r="T73" s="40"/>
      <c r="U73" s="108">
        <v>59.350999999999999</v>
      </c>
      <c r="V73" s="108">
        <v>117.959</v>
      </c>
      <c r="W73" s="87">
        <f>+V73-U73</f>
        <v>58.608000000000004</v>
      </c>
      <c r="X73" s="71"/>
      <c r="Y73" s="71"/>
      <c r="Z73" s="71"/>
      <c r="AA73" s="71"/>
      <c r="AB73" s="71"/>
      <c r="AC73" s="71"/>
      <c r="AD73" s="71"/>
      <c r="AE73" s="71"/>
    </row>
    <row r="74" spans="1:31" s="25" customFormat="1" x14ac:dyDescent="0.2">
      <c r="A74" s="322"/>
      <c r="B74" s="292" t="s">
        <v>718</v>
      </c>
      <c r="C74" s="101"/>
      <c r="D74" s="24" t="s">
        <v>593</v>
      </c>
      <c r="E74" s="110"/>
      <c r="F74" s="4"/>
      <c r="G74" s="4"/>
      <c r="H74" s="4"/>
      <c r="I74" s="4"/>
      <c r="J74" s="7" t="s">
        <v>585</v>
      </c>
      <c r="K74" s="4"/>
      <c r="L74" s="4" t="s">
        <v>143</v>
      </c>
      <c r="M74" s="4"/>
      <c r="N74" s="137"/>
      <c r="O74" s="7" t="s">
        <v>610</v>
      </c>
      <c r="P74" s="10">
        <v>40976</v>
      </c>
      <c r="Q74" s="7" t="s">
        <v>144</v>
      </c>
      <c r="R74" s="24"/>
      <c r="S74" s="89" t="s">
        <v>145</v>
      </c>
      <c r="T74" s="9"/>
      <c r="U74" s="137"/>
      <c r="V74" s="137"/>
      <c r="W74" s="251"/>
      <c r="X74" s="71"/>
      <c r="Y74" s="71"/>
      <c r="Z74" s="71"/>
      <c r="AA74" s="71"/>
      <c r="AB74" s="71"/>
      <c r="AC74" s="71"/>
      <c r="AD74" s="71"/>
      <c r="AE74" s="71"/>
    </row>
    <row r="75" spans="1:31" s="155" customFormat="1" x14ac:dyDescent="0.2">
      <c r="A75" s="324" t="s">
        <v>581</v>
      </c>
      <c r="B75" s="289" t="s">
        <v>720</v>
      </c>
      <c r="C75" s="147" t="s">
        <v>267</v>
      </c>
      <c r="D75" s="148" t="s">
        <v>593</v>
      </c>
      <c r="E75" s="149" t="s">
        <v>721</v>
      </c>
      <c r="F75" s="146">
        <v>0</v>
      </c>
      <c r="G75" s="146">
        <v>1.9</v>
      </c>
      <c r="H75" s="146">
        <f>G75-F75</f>
        <v>1.9</v>
      </c>
      <c r="I75" s="146">
        <v>1.9</v>
      </c>
      <c r="J75" s="150" t="s">
        <v>264</v>
      </c>
      <c r="K75" s="146">
        <f>+H75</f>
        <v>1.9</v>
      </c>
      <c r="L75" s="146"/>
      <c r="M75" s="146"/>
      <c r="N75" s="148"/>
      <c r="O75" s="150"/>
      <c r="P75" s="152"/>
      <c r="Q75" s="150"/>
      <c r="R75" s="148"/>
      <c r="S75" s="153" t="s">
        <v>722</v>
      </c>
      <c r="T75" s="154"/>
      <c r="U75" s="151"/>
      <c r="V75" s="151"/>
      <c r="W75" s="388"/>
      <c r="X75" s="186"/>
      <c r="Y75" s="186"/>
      <c r="Z75" s="186"/>
      <c r="AA75" s="186"/>
      <c r="AB75" s="186"/>
      <c r="AC75" s="186"/>
      <c r="AD75" s="186"/>
      <c r="AE75" s="186"/>
    </row>
    <row r="76" spans="1:31" s="25" customFormat="1" x14ac:dyDescent="0.2">
      <c r="A76" s="320" t="s">
        <v>581</v>
      </c>
      <c r="B76" s="285" t="s">
        <v>723</v>
      </c>
      <c r="C76" s="104" t="s">
        <v>27</v>
      </c>
      <c r="D76" s="117" t="s">
        <v>583</v>
      </c>
      <c r="E76" s="281" t="s">
        <v>724</v>
      </c>
      <c r="F76" s="37">
        <v>0</v>
      </c>
      <c r="G76" s="37">
        <v>21.734999999999999</v>
      </c>
      <c r="H76" s="37">
        <v>22.75</v>
      </c>
      <c r="I76" s="37">
        <v>22.75</v>
      </c>
      <c r="J76" s="35" t="s">
        <v>585</v>
      </c>
      <c r="K76" s="183">
        <f>+I76-G76</f>
        <v>1.0150000000000006</v>
      </c>
      <c r="L76" s="37">
        <f>+G76-F76</f>
        <v>21.734999999999999</v>
      </c>
      <c r="M76" s="37">
        <v>21.734999999999999</v>
      </c>
      <c r="N76" s="117" t="s">
        <v>377</v>
      </c>
      <c r="O76" s="35" t="s">
        <v>553</v>
      </c>
      <c r="P76" s="38">
        <v>40577</v>
      </c>
      <c r="Q76" s="35" t="s">
        <v>487</v>
      </c>
      <c r="R76" s="117"/>
      <c r="S76" s="94" t="s">
        <v>482</v>
      </c>
      <c r="T76" s="40" t="s">
        <v>586</v>
      </c>
      <c r="U76" s="108">
        <v>0</v>
      </c>
      <c r="V76" s="108">
        <v>21.734999999999999</v>
      </c>
      <c r="W76" s="87">
        <f>+V76-U76</f>
        <v>21.734999999999999</v>
      </c>
      <c r="X76" s="71"/>
      <c r="Y76" s="71"/>
      <c r="Z76" s="71"/>
      <c r="AA76" s="71"/>
      <c r="AB76" s="71"/>
      <c r="AC76" s="71"/>
      <c r="AD76" s="71"/>
      <c r="AE76" s="71"/>
    </row>
    <row r="77" spans="1:31" s="56" customFormat="1" x14ac:dyDescent="0.2">
      <c r="A77" s="323" t="s">
        <v>581</v>
      </c>
      <c r="B77" s="287" t="s">
        <v>725</v>
      </c>
      <c r="C77" s="97" t="s">
        <v>712</v>
      </c>
      <c r="D77" s="126" t="s">
        <v>580</v>
      </c>
      <c r="E77" s="112" t="s">
        <v>726</v>
      </c>
      <c r="F77" s="33">
        <v>0</v>
      </c>
      <c r="G77" s="33">
        <v>4.2249999999999996</v>
      </c>
      <c r="H77" s="33">
        <v>13.5</v>
      </c>
      <c r="I77" s="33">
        <v>13.5</v>
      </c>
      <c r="J77" s="32" t="s">
        <v>585</v>
      </c>
      <c r="K77" s="183">
        <v>4.4260000000000002</v>
      </c>
      <c r="L77" s="37">
        <f>+G77-F77</f>
        <v>4.2249999999999996</v>
      </c>
      <c r="M77" s="37">
        <f>+G77-F77</f>
        <v>4.2249999999999996</v>
      </c>
      <c r="N77" s="108" t="s">
        <v>377</v>
      </c>
      <c r="O77" s="32" t="s">
        <v>727</v>
      </c>
      <c r="P77" s="34">
        <v>39170</v>
      </c>
      <c r="Q77" s="32" t="s">
        <v>728</v>
      </c>
      <c r="R77" s="126" t="s">
        <v>729</v>
      </c>
      <c r="S77" s="96" t="s">
        <v>458</v>
      </c>
      <c r="T77" s="36" t="s">
        <v>586</v>
      </c>
      <c r="U77" s="118">
        <v>0</v>
      </c>
      <c r="V77" s="118">
        <v>4.2249999999999996</v>
      </c>
      <c r="W77" s="87">
        <f>+V77-U77</f>
        <v>4.2249999999999996</v>
      </c>
      <c r="X77" s="193"/>
      <c r="Y77" s="193"/>
      <c r="Z77" s="193"/>
      <c r="AA77" s="193"/>
      <c r="AB77" s="193"/>
      <c r="AC77" s="193"/>
      <c r="AD77" s="193"/>
      <c r="AE77" s="193"/>
    </row>
    <row r="78" spans="1:31" s="25" customFormat="1" x14ac:dyDescent="0.2">
      <c r="A78" s="320"/>
      <c r="B78" s="285" t="s">
        <v>725</v>
      </c>
      <c r="C78" s="104"/>
      <c r="D78" s="117" t="s">
        <v>580</v>
      </c>
      <c r="E78" s="281"/>
      <c r="F78" s="37">
        <v>5.9710000000000001</v>
      </c>
      <c r="G78" s="37">
        <v>10.82</v>
      </c>
      <c r="H78" s="37"/>
      <c r="I78" s="37"/>
      <c r="J78" s="35" t="s">
        <v>585</v>
      </c>
      <c r="K78" s="37"/>
      <c r="L78" s="37">
        <f>+G78-F78</f>
        <v>4.8490000000000002</v>
      </c>
      <c r="M78" s="37">
        <f>+L78</f>
        <v>4.8490000000000002</v>
      </c>
      <c r="N78" s="108" t="s">
        <v>377</v>
      </c>
      <c r="O78" s="35" t="s">
        <v>727</v>
      </c>
      <c r="P78" s="41">
        <v>40792</v>
      </c>
      <c r="Q78" s="35" t="s">
        <v>459</v>
      </c>
      <c r="R78" s="117" t="s">
        <v>729</v>
      </c>
      <c r="S78" s="94" t="s">
        <v>460</v>
      </c>
      <c r="T78" s="40" t="s">
        <v>586</v>
      </c>
      <c r="U78" s="108">
        <v>5.9710000000000001</v>
      </c>
      <c r="V78" s="108">
        <v>10.85</v>
      </c>
      <c r="W78" s="87">
        <f>+V78-U78</f>
        <v>4.8789999999999996</v>
      </c>
      <c r="X78" s="71"/>
      <c r="Y78" s="71"/>
      <c r="Z78" s="71"/>
      <c r="AA78" s="71"/>
      <c r="AB78" s="71"/>
      <c r="AC78" s="71"/>
      <c r="AD78" s="71"/>
      <c r="AE78" s="71"/>
    </row>
    <row r="79" spans="1:31" s="25" customFormat="1" x14ac:dyDescent="0.2">
      <c r="A79" s="320" t="s">
        <v>967</v>
      </c>
      <c r="B79" s="285" t="s">
        <v>81</v>
      </c>
      <c r="C79" s="104" t="s">
        <v>82</v>
      </c>
      <c r="D79" s="117" t="s">
        <v>618</v>
      </c>
      <c r="E79" s="281"/>
      <c r="F79" s="37">
        <v>0</v>
      </c>
      <c r="G79" s="37">
        <v>3.18</v>
      </c>
      <c r="H79" s="37">
        <v>3.7370000000000001</v>
      </c>
      <c r="I79" s="37">
        <v>3.7370000000000001</v>
      </c>
      <c r="J79" s="35" t="s">
        <v>585</v>
      </c>
      <c r="K79" s="183">
        <v>0.55700000000000005</v>
      </c>
      <c r="L79" s="37">
        <f>+G79-F79</f>
        <v>3.18</v>
      </c>
      <c r="M79" s="37">
        <v>3.18</v>
      </c>
      <c r="N79" s="108" t="s">
        <v>377</v>
      </c>
      <c r="O79" s="35" t="s">
        <v>424</v>
      </c>
      <c r="P79" s="38">
        <v>41528</v>
      </c>
      <c r="Q79" s="35" t="s">
        <v>471</v>
      </c>
      <c r="R79" s="117"/>
      <c r="S79" s="109" t="s">
        <v>83</v>
      </c>
      <c r="T79" s="40"/>
      <c r="U79" s="108"/>
      <c r="V79" s="108"/>
      <c r="W79" s="87"/>
      <c r="X79" s="71"/>
      <c r="Y79" s="71"/>
      <c r="Z79" s="71"/>
      <c r="AA79" s="71"/>
      <c r="AB79" s="71"/>
      <c r="AC79" s="71"/>
      <c r="AD79" s="71"/>
      <c r="AE79" s="71"/>
    </row>
    <row r="80" spans="1:31" s="25" customFormat="1" x14ac:dyDescent="0.2">
      <c r="A80" s="320" t="s">
        <v>581</v>
      </c>
      <c r="B80" s="285" t="s">
        <v>730</v>
      </c>
      <c r="C80" s="104" t="s">
        <v>869</v>
      </c>
      <c r="D80" s="117" t="s">
        <v>580</v>
      </c>
      <c r="E80" s="281" t="s">
        <v>731</v>
      </c>
      <c r="F80" s="37">
        <v>0</v>
      </c>
      <c r="G80" s="37">
        <v>2.89</v>
      </c>
      <c r="H80" s="37">
        <v>35.277999999999999</v>
      </c>
      <c r="I80" s="37">
        <v>35.277999999999999</v>
      </c>
      <c r="J80" s="35" t="s">
        <v>585</v>
      </c>
      <c r="K80" s="37"/>
      <c r="L80" s="37">
        <f>+G80-F80</f>
        <v>2.89</v>
      </c>
      <c r="M80" s="37">
        <v>2.89</v>
      </c>
      <c r="N80" s="108" t="s">
        <v>377</v>
      </c>
      <c r="O80" s="35" t="s">
        <v>602</v>
      </c>
      <c r="P80" s="38">
        <v>41232</v>
      </c>
      <c r="Q80" s="35" t="s">
        <v>356</v>
      </c>
      <c r="R80" s="117"/>
      <c r="S80" s="94"/>
      <c r="T80" s="40" t="s">
        <v>586</v>
      </c>
      <c r="U80" s="108">
        <v>0</v>
      </c>
      <c r="V80" s="108">
        <v>2.89</v>
      </c>
      <c r="W80" s="87">
        <v>2.89</v>
      </c>
      <c r="X80" s="71"/>
      <c r="Y80" s="71"/>
      <c r="Z80" s="71"/>
      <c r="AA80" s="71"/>
      <c r="AB80" s="71"/>
      <c r="AC80" s="71"/>
      <c r="AD80" s="71"/>
      <c r="AE80" s="71"/>
    </row>
    <row r="81" spans="1:31" s="25" customFormat="1" x14ac:dyDescent="0.2">
      <c r="A81" s="320" t="s">
        <v>581</v>
      </c>
      <c r="B81" s="285" t="s">
        <v>730</v>
      </c>
      <c r="C81" s="104" t="s">
        <v>869</v>
      </c>
      <c r="D81" s="117" t="s">
        <v>595</v>
      </c>
      <c r="E81" s="281"/>
      <c r="F81" s="37">
        <v>2.89</v>
      </c>
      <c r="G81" s="37">
        <v>18.481000000000002</v>
      </c>
      <c r="H81" s="37"/>
      <c r="I81" s="37"/>
      <c r="J81" s="35" t="s">
        <v>585</v>
      </c>
      <c r="K81" s="37"/>
      <c r="L81" s="37">
        <v>15.590999999999999</v>
      </c>
      <c r="M81" s="37">
        <v>15.590999999999999</v>
      </c>
      <c r="N81" s="108" t="s">
        <v>377</v>
      </c>
      <c r="O81" s="35" t="s">
        <v>433</v>
      </c>
      <c r="P81" s="38">
        <v>42619</v>
      </c>
      <c r="Q81" s="35" t="s">
        <v>132</v>
      </c>
      <c r="R81" s="117"/>
      <c r="S81" s="94"/>
      <c r="T81" s="40" t="s">
        <v>586</v>
      </c>
      <c r="U81" s="108">
        <v>2.89</v>
      </c>
      <c r="V81" s="108">
        <v>18.481000000000002</v>
      </c>
      <c r="W81" s="87">
        <f>V81-U81</f>
        <v>15.591000000000001</v>
      </c>
      <c r="X81" s="71"/>
      <c r="Y81" s="71"/>
      <c r="Z81" s="71"/>
      <c r="AA81" s="71"/>
      <c r="AB81" s="71"/>
      <c r="AC81" s="71"/>
      <c r="AD81" s="71"/>
      <c r="AE81" s="71"/>
    </row>
    <row r="82" spans="1:31" s="46" customFormat="1" x14ac:dyDescent="0.2">
      <c r="A82" s="320" t="s">
        <v>581</v>
      </c>
      <c r="B82" s="285" t="s">
        <v>730</v>
      </c>
      <c r="C82" s="104" t="s">
        <v>869</v>
      </c>
      <c r="D82" s="117" t="s">
        <v>593</v>
      </c>
      <c r="E82" s="281"/>
      <c r="F82" s="37">
        <v>18.481000000000002</v>
      </c>
      <c r="G82" s="37">
        <v>35.277999999999999</v>
      </c>
      <c r="H82" s="37"/>
      <c r="I82" s="37"/>
      <c r="J82" s="35" t="s">
        <v>585</v>
      </c>
      <c r="K82" s="183"/>
      <c r="L82" s="37">
        <f>+G82-F82</f>
        <v>16.796999999999997</v>
      </c>
      <c r="M82" s="37">
        <f>+L82</f>
        <v>16.796999999999997</v>
      </c>
      <c r="N82" s="108" t="s">
        <v>377</v>
      </c>
      <c r="O82" s="35" t="s">
        <v>610</v>
      </c>
      <c r="P82" s="38">
        <v>40259</v>
      </c>
      <c r="Q82" s="35" t="s">
        <v>466</v>
      </c>
      <c r="R82" s="117"/>
      <c r="S82" s="94"/>
      <c r="T82" s="40" t="s">
        <v>586</v>
      </c>
      <c r="U82" s="108">
        <v>18.481000000000002</v>
      </c>
      <c r="V82" s="108">
        <v>35.277999999999999</v>
      </c>
      <c r="W82" s="87">
        <f>+V82-U82</f>
        <v>16.796999999999997</v>
      </c>
      <c r="X82" s="192"/>
      <c r="Y82" s="192"/>
      <c r="Z82" s="192"/>
      <c r="AA82" s="192"/>
      <c r="AB82" s="192"/>
      <c r="AC82" s="192"/>
      <c r="AD82" s="192"/>
      <c r="AE82" s="192"/>
    </row>
    <row r="83" spans="1:31" s="25" customFormat="1" x14ac:dyDescent="0.2">
      <c r="A83" s="324" t="s">
        <v>581</v>
      </c>
      <c r="B83" s="294" t="s">
        <v>408</v>
      </c>
      <c r="C83" s="147" t="s">
        <v>704</v>
      </c>
      <c r="D83" s="148" t="s">
        <v>593</v>
      </c>
      <c r="E83" s="149" t="s">
        <v>732</v>
      </c>
      <c r="F83" s="146">
        <v>5</v>
      </c>
      <c r="G83" s="146">
        <v>6.2</v>
      </c>
      <c r="H83" s="146">
        <f>G83-F83</f>
        <v>1.2000000000000002</v>
      </c>
      <c r="I83" s="146">
        <v>6.2</v>
      </c>
      <c r="J83" s="150" t="s">
        <v>264</v>
      </c>
      <c r="K83" s="146">
        <f>+H83</f>
        <v>1.2000000000000002</v>
      </c>
      <c r="L83" s="146"/>
      <c r="M83" s="146"/>
      <c r="N83" s="148"/>
      <c r="O83" s="150"/>
      <c r="P83" s="152"/>
      <c r="Q83" s="150"/>
      <c r="R83" s="148"/>
      <c r="S83" s="153" t="s">
        <v>722</v>
      </c>
      <c r="T83" s="6"/>
      <c r="U83" s="216"/>
      <c r="V83" s="216"/>
      <c r="W83" s="251"/>
      <c r="X83" s="71"/>
      <c r="Y83" s="71"/>
      <c r="Z83" s="71"/>
      <c r="AA83" s="71"/>
      <c r="AB83" s="71"/>
      <c r="AC83" s="71"/>
      <c r="AD83" s="71"/>
      <c r="AE83" s="71"/>
    </row>
    <row r="84" spans="1:31" s="25" customFormat="1" x14ac:dyDescent="0.2">
      <c r="A84" s="320" t="s">
        <v>581</v>
      </c>
      <c r="B84" s="285" t="s">
        <v>733</v>
      </c>
      <c r="C84" s="104" t="s">
        <v>71</v>
      </c>
      <c r="D84" s="117" t="s">
        <v>595</v>
      </c>
      <c r="E84" s="281" t="s">
        <v>734</v>
      </c>
      <c r="F84" s="37">
        <v>0</v>
      </c>
      <c r="G84" s="37">
        <v>16.329000000000001</v>
      </c>
      <c r="H84" s="37">
        <v>17.3</v>
      </c>
      <c r="I84" s="37">
        <v>33</v>
      </c>
      <c r="J84" s="35" t="s">
        <v>501</v>
      </c>
      <c r="K84" s="37">
        <f>+H84-G84</f>
        <v>0.97100000000000009</v>
      </c>
      <c r="L84" s="37">
        <f>+G84-F84</f>
        <v>16.329000000000001</v>
      </c>
      <c r="M84" s="37">
        <f>+L84</f>
        <v>16.329000000000001</v>
      </c>
      <c r="N84" s="108" t="s">
        <v>377</v>
      </c>
      <c r="O84" s="35" t="s">
        <v>597</v>
      </c>
      <c r="P84" s="38">
        <v>40806</v>
      </c>
      <c r="Q84" s="35" t="s">
        <v>396</v>
      </c>
      <c r="R84" s="117"/>
      <c r="S84" s="94"/>
      <c r="T84" s="40" t="s">
        <v>586</v>
      </c>
      <c r="U84" s="108">
        <v>0</v>
      </c>
      <c r="V84" s="108">
        <v>16.329000000000001</v>
      </c>
      <c r="W84" s="87">
        <f>+V84-U84</f>
        <v>16.329000000000001</v>
      </c>
      <c r="X84" s="71"/>
      <c r="Y84" s="71"/>
      <c r="Z84" s="71"/>
      <c r="AA84" s="71"/>
      <c r="AB84" s="71"/>
      <c r="AC84" s="71"/>
      <c r="AD84" s="71"/>
      <c r="AE84" s="71"/>
    </row>
    <row r="85" spans="1:31" s="155" customFormat="1" x14ac:dyDescent="0.2">
      <c r="A85" s="324" t="s">
        <v>581</v>
      </c>
      <c r="B85" s="289" t="s">
        <v>735</v>
      </c>
      <c r="C85" s="147" t="s">
        <v>277</v>
      </c>
      <c r="D85" s="148" t="s">
        <v>580</v>
      </c>
      <c r="E85" s="149" t="s">
        <v>736</v>
      </c>
      <c r="F85" s="146">
        <v>0.06</v>
      </c>
      <c r="G85" s="146">
        <v>1.31</v>
      </c>
      <c r="H85" s="146">
        <f>G85-F85</f>
        <v>1.25</v>
      </c>
      <c r="I85" s="146">
        <v>1.8</v>
      </c>
      <c r="J85" s="150" t="s">
        <v>258</v>
      </c>
      <c r="K85" s="146">
        <f>+H85</f>
        <v>1.25</v>
      </c>
      <c r="L85" s="146"/>
      <c r="M85" s="146"/>
      <c r="N85" s="148"/>
      <c r="O85" s="150"/>
      <c r="P85" s="152"/>
      <c r="Q85" s="150"/>
      <c r="R85" s="148"/>
      <c r="S85" s="153" t="s">
        <v>534</v>
      </c>
      <c r="T85" s="154"/>
      <c r="U85" s="151"/>
      <c r="V85" s="151"/>
      <c r="W85" s="388"/>
      <c r="X85" s="186"/>
      <c r="Y85" s="186"/>
      <c r="Z85" s="186"/>
      <c r="AA85" s="186"/>
      <c r="AB85" s="186"/>
      <c r="AC85" s="186"/>
      <c r="AD85" s="186"/>
      <c r="AE85" s="186"/>
    </row>
    <row r="86" spans="1:31" s="25" customFormat="1" x14ac:dyDescent="0.2">
      <c r="A86" s="321" t="s">
        <v>581</v>
      </c>
      <c r="B86" s="286" t="s">
        <v>278</v>
      </c>
      <c r="C86" s="102" t="s">
        <v>794</v>
      </c>
      <c r="D86" s="116" t="s">
        <v>580</v>
      </c>
      <c r="E86" s="111" t="s">
        <v>738</v>
      </c>
      <c r="F86" s="3">
        <v>0</v>
      </c>
      <c r="G86" s="3">
        <v>2.294</v>
      </c>
      <c r="H86" s="3">
        <f>G86-F86</f>
        <v>2.294</v>
      </c>
      <c r="I86" s="3">
        <v>2.294</v>
      </c>
      <c r="J86" s="2" t="s">
        <v>258</v>
      </c>
      <c r="K86" s="146"/>
      <c r="L86" s="3"/>
      <c r="M86" s="3"/>
      <c r="N86" s="116"/>
      <c r="O86" s="2"/>
      <c r="P86" s="5"/>
      <c r="Q86" s="2"/>
      <c r="R86" s="116"/>
      <c r="S86" s="95" t="s">
        <v>535</v>
      </c>
      <c r="T86" s="9"/>
      <c r="U86" s="137"/>
      <c r="V86" s="137"/>
      <c r="W86" s="251"/>
      <c r="X86" s="71"/>
      <c r="Y86" s="71"/>
      <c r="Z86" s="71"/>
      <c r="AA86" s="71"/>
      <c r="AB86" s="71"/>
      <c r="AC86" s="71"/>
      <c r="AD86" s="71"/>
      <c r="AE86" s="71"/>
    </row>
    <row r="87" spans="1:31" s="155" customFormat="1" x14ac:dyDescent="0.2">
      <c r="A87" s="324" t="s">
        <v>581</v>
      </c>
      <c r="B87" s="294" t="s">
        <v>405</v>
      </c>
      <c r="C87" s="147" t="s">
        <v>718</v>
      </c>
      <c r="D87" s="148" t="s">
        <v>593</v>
      </c>
      <c r="E87" s="149" t="s">
        <v>637</v>
      </c>
      <c r="F87" s="146">
        <v>0</v>
      </c>
      <c r="G87" s="146">
        <v>4.5129999999999999</v>
      </c>
      <c r="H87" s="146">
        <f>G87-F87</f>
        <v>4.5129999999999999</v>
      </c>
      <c r="I87" s="146">
        <v>11.5</v>
      </c>
      <c r="J87" s="150" t="s">
        <v>264</v>
      </c>
      <c r="K87" s="146">
        <f>+H87</f>
        <v>4.5129999999999999</v>
      </c>
      <c r="L87" s="146"/>
      <c r="M87" s="146"/>
      <c r="N87" s="148"/>
      <c r="O87" s="150"/>
      <c r="P87" s="152"/>
      <c r="Q87" s="150"/>
      <c r="R87" s="148"/>
      <c r="S87" s="153" t="s">
        <v>722</v>
      </c>
      <c r="T87" s="154"/>
      <c r="U87" s="151"/>
      <c r="V87" s="151"/>
      <c r="W87" s="388"/>
      <c r="X87" s="186"/>
      <c r="Y87" s="186"/>
      <c r="Z87" s="186"/>
      <c r="AA87" s="186"/>
      <c r="AB87" s="186"/>
      <c r="AC87" s="186"/>
      <c r="AD87" s="186"/>
      <c r="AE87" s="186"/>
    </row>
    <row r="88" spans="1:31" s="155" customFormat="1" x14ac:dyDescent="0.2">
      <c r="A88" s="324" t="s">
        <v>581</v>
      </c>
      <c r="B88" s="289" t="s">
        <v>278</v>
      </c>
      <c r="C88" s="147" t="s">
        <v>51</v>
      </c>
      <c r="D88" s="148" t="s">
        <v>662</v>
      </c>
      <c r="E88" s="149" t="s">
        <v>737</v>
      </c>
      <c r="F88" s="146">
        <v>0</v>
      </c>
      <c r="G88" s="146">
        <v>0.99</v>
      </c>
      <c r="H88" s="146">
        <f>G88-F88</f>
        <v>0.99</v>
      </c>
      <c r="I88" s="146">
        <v>2.8</v>
      </c>
      <c r="J88" s="150" t="s">
        <v>264</v>
      </c>
      <c r="K88" s="146">
        <f>+H88</f>
        <v>0.99</v>
      </c>
      <c r="L88" s="146"/>
      <c r="M88" s="146"/>
      <c r="N88" s="148"/>
      <c r="O88" s="150"/>
      <c r="P88" s="152"/>
      <c r="Q88" s="150"/>
      <c r="R88" s="148"/>
      <c r="S88" s="153" t="s">
        <v>722</v>
      </c>
      <c r="T88" s="154"/>
      <c r="U88" s="151"/>
      <c r="V88" s="151"/>
      <c r="W88" s="388"/>
      <c r="X88" s="186"/>
      <c r="Y88" s="186"/>
      <c r="Z88" s="186"/>
      <c r="AA88" s="186"/>
      <c r="AB88" s="186"/>
      <c r="AC88" s="186"/>
      <c r="AD88" s="186"/>
      <c r="AE88" s="186"/>
    </row>
    <row r="89" spans="1:31" s="25" customFormat="1" x14ac:dyDescent="0.2">
      <c r="A89" s="320" t="s">
        <v>581</v>
      </c>
      <c r="B89" s="285" t="s">
        <v>740</v>
      </c>
      <c r="C89" s="104" t="s">
        <v>706</v>
      </c>
      <c r="D89" s="117" t="s">
        <v>595</v>
      </c>
      <c r="E89" s="281" t="s">
        <v>741</v>
      </c>
      <c r="F89" s="37">
        <v>0</v>
      </c>
      <c r="G89" s="37">
        <v>5.14</v>
      </c>
      <c r="H89" s="37">
        <v>8.1</v>
      </c>
      <c r="I89" s="37">
        <v>8.1</v>
      </c>
      <c r="J89" s="35" t="s">
        <v>585</v>
      </c>
      <c r="K89" s="183">
        <f>+H89-G89</f>
        <v>2.96</v>
      </c>
      <c r="L89" s="37">
        <f>+G89-F89</f>
        <v>5.14</v>
      </c>
      <c r="M89" s="37">
        <v>5.14</v>
      </c>
      <c r="N89" s="117" t="s">
        <v>377</v>
      </c>
      <c r="O89" s="35" t="s">
        <v>597</v>
      </c>
      <c r="P89" s="38">
        <v>40183</v>
      </c>
      <c r="Q89" s="35" t="s">
        <v>439</v>
      </c>
      <c r="R89" s="117"/>
      <c r="S89" s="94" t="s">
        <v>440</v>
      </c>
      <c r="T89" s="40" t="s">
        <v>586</v>
      </c>
      <c r="U89" s="108">
        <v>0</v>
      </c>
      <c r="V89" s="108">
        <v>5.14</v>
      </c>
      <c r="W89" s="87">
        <f>+V89-U89</f>
        <v>5.14</v>
      </c>
      <c r="X89" s="71"/>
      <c r="Y89" s="71"/>
      <c r="Z89" s="71"/>
      <c r="AA89" s="71"/>
      <c r="AB89" s="71"/>
      <c r="AC89" s="71"/>
      <c r="AD89" s="71"/>
      <c r="AE89" s="71"/>
    </row>
    <row r="90" spans="1:31" s="155" customFormat="1" x14ac:dyDescent="0.2">
      <c r="A90" s="324" t="s">
        <v>581</v>
      </c>
      <c r="B90" s="289" t="s">
        <v>742</v>
      </c>
      <c r="C90" s="147" t="s">
        <v>260</v>
      </c>
      <c r="D90" s="148" t="s">
        <v>580</v>
      </c>
      <c r="E90" s="149" t="s">
        <v>622</v>
      </c>
      <c r="F90" s="146">
        <v>0.3</v>
      </c>
      <c r="G90" s="146">
        <v>1.3</v>
      </c>
      <c r="H90" s="146">
        <f>G90-F90</f>
        <v>1</v>
      </c>
      <c r="I90" s="146">
        <v>1.5</v>
      </c>
      <c r="J90" s="150" t="s">
        <v>258</v>
      </c>
      <c r="K90" s="146">
        <f>+H90</f>
        <v>1</v>
      </c>
      <c r="L90" s="146"/>
      <c r="M90" s="146"/>
      <c r="N90" s="148"/>
      <c r="O90" s="150"/>
      <c r="P90" s="152"/>
      <c r="Q90" s="150"/>
      <c r="R90" s="148"/>
      <c r="S90" s="153" t="s">
        <v>533</v>
      </c>
      <c r="T90" s="154"/>
      <c r="U90" s="151"/>
      <c r="V90" s="151"/>
      <c r="W90" s="388"/>
      <c r="X90" s="186"/>
      <c r="Y90" s="186"/>
      <c r="Z90" s="186"/>
      <c r="AA90" s="186"/>
      <c r="AB90" s="186"/>
      <c r="AC90" s="186"/>
      <c r="AD90" s="186"/>
      <c r="AE90" s="186"/>
    </row>
    <row r="91" spans="1:31" s="25" customFormat="1" x14ac:dyDescent="0.2">
      <c r="A91" s="321" t="s">
        <v>581</v>
      </c>
      <c r="B91" s="286" t="s">
        <v>743</v>
      </c>
      <c r="C91" s="102" t="s">
        <v>869</v>
      </c>
      <c r="D91" s="116" t="s">
        <v>595</v>
      </c>
      <c r="E91" s="111" t="s">
        <v>744</v>
      </c>
      <c r="F91" s="3">
        <v>0</v>
      </c>
      <c r="G91" s="3">
        <v>1.76</v>
      </c>
      <c r="H91" s="3">
        <f>G91-F91</f>
        <v>1.76</v>
      </c>
      <c r="I91" s="3">
        <v>20</v>
      </c>
      <c r="J91" s="2" t="s">
        <v>585</v>
      </c>
      <c r="K91" s="146"/>
      <c r="L91" s="3"/>
      <c r="M91" s="3"/>
      <c r="N91" s="116"/>
      <c r="O91" s="2"/>
      <c r="P91" s="5"/>
      <c r="Q91" s="2"/>
      <c r="R91" s="116"/>
      <c r="S91" s="95"/>
      <c r="T91" s="6"/>
      <c r="U91" s="216"/>
      <c r="V91" s="216"/>
      <c r="W91" s="251"/>
      <c r="X91" s="71"/>
      <c r="Y91" s="71"/>
      <c r="Z91" s="71"/>
      <c r="AA91" s="71"/>
      <c r="AB91" s="71"/>
      <c r="AC91" s="71"/>
      <c r="AD91" s="71"/>
      <c r="AE91" s="71"/>
    </row>
    <row r="92" spans="1:31" s="25" customFormat="1" x14ac:dyDescent="0.2">
      <c r="A92" s="320" t="s">
        <v>330</v>
      </c>
      <c r="B92" s="285" t="s">
        <v>198</v>
      </c>
      <c r="C92" s="104" t="s">
        <v>193</v>
      </c>
      <c r="D92" s="117" t="s">
        <v>583</v>
      </c>
      <c r="E92" s="281" t="s">
        <v>199</v>
      </c>
      <c r="F92" s="37">
        <v>0</v>
      </c>
      <c r="G92" s="37">
        <v>4.1820000000000004</v>
      </c>
      <c r="H92" s="37">
        <v>11.483000000000001</v>
      </c>
      <c r="I92" s="37">
        <v>11.483000000000001</v>
      </c>
      <c r="J92" s="35" t="s">
        <v>585</v>
      </c>
      <c r="K92" s="37"/>
      <c r="L92" s="37">
        <v>4.1820000000000004</v>
      </c>
      <c r="M92" s="37">
        <v>4.1820000000000004</v>
      </c>
      <c r="N92" s="117" t="s">
        <v>377</v>
      </c>
      <c r="O92" s="35" t="s">
        <v>197</v>
      </c>
      <c r="P92" s="38">
        <v>42346</v>
      </c>
      <c r="Q92" s="35" t="s">
        <v>219</v>
      </c>
      <c r="R92" s="117"/>
      <c r="S92" s="94"/>
      <c r="T92" s="40" t="s">
        <v>586</v>
      </c>
      <c r="U92" s="108">
        <v>0</v>
      </c>
      <c r="V92" s="108">
        <v>4.1820000000000004</v>
      </c>
      <c r="W92" s="87">
        <v>4.1820000000000004</v>
      </c>
      <c r="X92" s="71"/>
      <c r="Y92" s="71"/>
      <c r="Z92" s="71"/>
      <c r="AA92" s="71"/>
      <c r="AB92" s="71"/>
      <c r="AC92" s="71"/>
      <c r="AD92" s="71"/>
      <c r="AE92" s="71"/>
    </row>
    <row r="93" spans="1:31" s="25" customFormat="1" x14ac:dyDescent="0.2">
      <c r="A93" s="320" t="s">
        <v>330</v>
      </c>
      <c r="B93" s="285" t="s">
        <v>205</v>
      </c>
      <c r="C93" s="104" t="s">
        <v>206</v>
      </c>
      <c r="D93" s="117" t="s">
        <v>580</v>
      </c>
      <c r="E93" s="281" t="s">
        <v>210</v>
      </c>
      <c r="F93" s="37">
        <v>0</v>
      </c>
      <c r="G93" s="37">
        <v>6.6449999999999996</v>
      </c>
      <c r="H93" s="37">
        <v>8.4130000000000003</v>
      </c>
      <c r="I93" s="37">
        <v>8.4130000000000003</v>
      </c>
      <c r="J93" s="35" t="s">
        <v>585</v>
      </c>
      <c r="K93" s="37"/>
      <c r="L93" s="37">
        <v>6.6449999999999996</v>
      </c>
      <c r="M93" s="37">
        <v>6.6449999999999996</v>
      </c>
      <c r="N93" s="117" t="s">
        <v>377</v>
      </c>
      <c r="O93" s="35" t="s">
        <v>207</v>
      </c>
      <c r="P93" s="38">
        <v>42508</v>
      </c>
      <c r="Q93" s="35" t="s">
        <v>239</v>
      </c>
      <c r="R93" s="117"/>
      <c r="S93" s="94" t="s">
        <v>208</v>
      </c>
      <c r="T93" s="40" t="s">
        <v>586</v>
      </c>
      <c r="U93" s="108">
        <v>0</v>
      </c>
      <c r="V93" s="108">
        <v>6.6449999999999996</v>
      </c>
      <c r="W93" s="87">
        <v>6.6449999999999996</v>
      </c>
      <c r="X93" s="71"/>
      <c r="Y93" s="71"/>
      <c r="Z93" s="71"/>
      <c r="AA93" s="71"/>
      <c r="AB93" s="71"/>
      <c r="AC93" s="71"/>
      <c r="AD93" s="71"/>
      <c r="AE93" s="71"/>
    </row>
    <row r="94" spans="1:31" s="25" customFormat="1" x14ac:dyDescent="0.2">
      <c r="A94" s="415" t="s">
        <v>330</v>
      </c>
      <c r="B94" s="416" t="s">
        <v>209</v>
      </c>
      <c r="C94" s="417" t="s">
        <v>812</v>
      </c>
      <c r="D94" s="418" t="s">
        <v>580</v>
      </c>
      <c r="E94" s="419" t="s">
        <v>212</v>
      </c>
      <c r="F94" s="420">
        <v>0</v>
      </c>
      <c r="G94" s="420">
        <v>9.6950000000000003</v>
      </c>
      <c r="H94" s="420">
        <v>0</v>
      </c>
      <c r="I94" s="420">
        <v>12.637</v>
      </c>
      <c r="J94" s="421" t="s">
        <v>643</v>
      </c>
      <c r="K94" s="420"/>
      <c r="L94" s="420">
        <v>9.6950000000000003</v>
      </c>
      <c r="M94" s="420">
        <v>9.6950000000000003</v>
      </c>
      <c r="N94" s="418" t="s">
        <v>377</v>
      </c>
      <c r="O94" s="421" t="s">
        <v>207</v>
      </c>
      <c r="P94" s="422">
        <v>42508</v>
      </c>
      <c r="Q94" s="421" t="s">
        <v>240</v>
      </c>
      <c r="R94" s="418"/>
      <c r="S94" s="423"/>
      <c r="T94" s="424" t="s">
        <v>586</v>
      </c>
      <c r="U94" s="425">
        <v>0</v>
      </c>
      <c r="V94" s="425">
        <v>9.6950000000000003</v>
      </c>
      <c r="W94" s="426">
        <v>9.6950000000000003</v>
      </c>
      <c r="X94" s="71"/>
      <c r="Y94" s="71"/>
      <c r="Z94" s="71"/>
      <c r="AA94" s="71"/>
      <c r="AB94" s="71"/>
      <c r="AC94" s="71"/>
      <c r="AD94" s="71"/>
      <c r="AE94" s="71"/>
    </row>
    <row r="95" spans="1:31" s="25" customFormat="1" x14ac:dyDescent="0.2">
      <c r="A95" s="334" t="s">
        <v>581</v>
      </c>
      <c r="B95" s="292" t="s">
        <v>745</v>
      </c>
      <c r="C95" s="101" t="s">
        <v>587</v>
      </c>
      <c r="D95" s="24" t="s">
        <v>583</v>
      </c>
      <c r="E95" s="110" t="s">
        <v>746</v>
      </c>
      <c r="F95" s="4">
        <v>5.3</v>
      </c>
      <c r="G95" s="4">
        <v>9.3000000000000007</v>
      </c>
      <c r="H95" s="4">
        <v>6.9</v>
      </c>
      <c r="I95" s="4">
        <v>11.25</v>
      </c>
      <c r="J95" s="7" t="s">
        <v>585</v>
      </c>
      <c r="K95" s="146">
        <f>+H95-(G95-F95)</f>
        <v>2.8999999999999995</v>
      </c>
      <c r="L95" s="4">
        <f>+G95-F95</f>
        <v>4.0000000000000009</v>
      </c>
      <c r="M95" s="4">
        <f>+G95-F95</f>
        <v>4.0000000000000009</v>
      </c>
      <c r="N95" s="137" t="s">
        <v>376</v>
      </c>
      <c r="O95" s="7" t="s">
        <v>588</v>
      </c>
      <c r="P95" s="8" t="s">
        <v>747</v>
      </c>
      <c r="Q95" s="7" t="s">
        <v>748</v>
      </c>
      <c r="R95" s="24"/>
      <c r="S95" s="89" t="s">
        <v>441</v>
      </c>
      <c r="T95" s="9"/>
      <c r="U95" s="137"/>
      <c r="V95" s="137"/>
      <c r="W95" s="251"/>
      <c r="X95" s="71"/>
      <c r="Y95" s="71"/>
      <c r="Z95" s="71"/>
      <c r="AA95" s="71"/>
      <c r="AB95" s="71"/>
      <c r="AC95" s="71"/>
      <c r="AD95" s="71"/>
      <c r="AE95" s="71"/>
    </row>
    <row r="96" spans="1:31" s="25" customFormat="1" x14ac:dyDescent="0.2">
      <c r="A96" s="320" t="s">
        <v>581</v>
      </c>
      <c r="B96" s="285" t="s">
        <v>749</v>
      </c>
      <c r="C96" s="104" t="s">
        <v>57</v>
      </c>
      <c r="D96" s="117" t="s">
        <v>618</v>
      </c>
      <c r="E96" s="281" t="s">
        <v>750</v>
      </c>
      <c r="F96" s="37">
        <v>0</v>
      </c>
      <c r="G96" s="37">
        <v>13.74</v>
      </c>
      <c r="H96" s="37">
        <v>23.109000000000002</v>
      </c>
      <c r="I96" s="37">
        <v>23.109000000000002</v>
      </c>
      <c r="J96" s="35" t="s">
        <v>585</v>
      </c>
      <c r="K96" s="183">
        <v>2.169</v>
      </c>
      <c r="L96" s="37">
        <v>13.74</v>
      </c>
      <c r="M96" s="37">
        <v>13.74</v>
      </c>
      <c r="N96" s="108" t="s">
        <v>377</v>
      </c>
      <c r="O96" s="35" t="s">
        <v>883</v>
      </c>
      <c r="P96" s="38">
        <v>41522</v>
      </c>
      <c r="Q96" s="35" t="s">
        <v>133</v>
      </c>
      <c r="R96" s="117"/>
      <c r="S96" s="94" t="s">
        <v>78</v>
      </c>
      <c r="T96" s="40"/>
      <c r="U96" s="108"/>
      <c r="V96" s="108"/>
      <c r="W96" s="87"/>
      <c r="X96" s="71"/>
      <c r="Y96" s="71"/>
      <c r="Z96" s="71"/>
      <c r="AA96" s="71"/>
      <c r="AB96" s="71"/>
      <c r="AC96" s="71"/>
      <c r="AD96" s="71"/>
      <c r="AE96" s="71"/>
    </row>
    <row r="97" spans="1:75" s="25" customFormat="1" x14ac:dyDescent="0.2">
      <c r="A97" s="320" t="s">
        <v>581</v>
      </c>
      <c r="B97" s="285" t="s">
        <v>749</v>
      </c>
      <c r="C97" s="104" t="s">
        <v>57</v>
      </c>
      <c r="D97" s="117" t="s">
        <v>593</v>
      </c>
      <c r="E97" s="281"/>
      <c r="F97" s="37">
        <v>13.74</v>
      </c>
      <c r="G97" s="37">
        <v>20.94</v>
      </c>
      <c r="H97" s="37"/>
      <c r="I97" s="37"/>
      <c r="J97" s="35" t="s">
        <v>585</v>
      </c>
      <c r="K97" s="37"/>
      <c r="L97" s="37">
        <v>7.2</v>
      </c>
      <c r="M97" s="37">
        <v>7.2</v>
      </c>
      <c r="N97" s="108" t="s">
        <v>377</v>
      </c>
      <c r="O97" s="35" t="s">
        <v>610</v>
      </c>
      <c r="P97" s="38">
        <v>41498</v>
      </c>
      <c r="Q97" s="35" t="s">
        <v>508</v>
      </c>
      <c r="R97" s="117"/>
      <c r="S97" s="94" t="s">
        <v>79</v>
      </c>
      <c r="T97" s="40" t="s">
        <v>586</v>
      </c>
      <c r="U97" s="108">
        <v>13.74</v>
      </c>
      <c r="V97" s="108">
        <v>20.94</v>
      </c>
      <c r="W97" s="87">
        <v>7.2</v>
      </c>
      <c r="X97" s="71"/>
      <c r="Y97" s="71"/>
      <c r="Z97" s="71"/>
      <c r="AA97" s="71"/>
      <c r="AB97" s="71"/>
      <c r="AC97" s="71"/>
      <c r="AD97" s="71"/>
      <c r="AE97" s="71"/>
    </row>
    <row r="98" spans="1:75" s="25" customFormat="1" x14ac:dyDescent="0.2">
      <c r="A98" s="319" t="s">
        <v>581</v>
      </c>
      <c r="B98" s="292" t="s">
        <v>751</v>
      </c>
      <c r="C98" s="101" t="s">
        <v>718</v>
      </c>
      <c r="D98" s="24" t="s">
        <v>593</v>
      </c>
      <c r="E98" s="110" t="s">
        <v>752</v>
      </c>
      <c r="F98" s="4">
        <v>0</v>
      </c>
      <c r="G98" s="4">
        <v>69.61</v>
      </c>
      <c r="H98" s="4">
        <v>83</v>
      </c>
      <c r="I98" s="4">
        <v>83</v>
      </c>
      <c r="J98" s="7" t="s">
        <v>585</v>
      </c>
      <c r="K98" s="146">
        <f>+H98-G99</f>
        <v>4.7120000000000033</v>
      </c>
      <c r="L98" s="4">
        <f>+G98-F98</f>
        <v>69.61</v>
      </c>
      <c r="M98" s="4">
        <f>+G98-F98</f>
        <v>69.61</v>
      </c>
      <c r="N98" s="137" t="s">
        <v>377</v>
      </c>
      <c r="O98" s="7" t="s">
        <v>610</v>
      </c>
      <c r="P98" s="10">
        <v>38595</v>
      </c>
      <c r="Q98" s="7" t="s">
        <v>753</v>
      </c>
      <c r="R98" s="24"/>
      <c r="S98" s="89"/>
      <c r="T98" s="9"/>
      <c r="U98" s="137"/>
      <c r="V98" s="137"/>
      <c r="W98" s="251"/>
      <c r="X98" s="71"/>
      <c r="Y98" s="71"/>
      <c r="Z98" s="71"/>
      <c r="AA98" s="71"/>
      <c r="AB98" s="71"/>
      <c r="AC98" s="71"/>
      <c r="AD98" s="71"/>
      <c r="AE98" s="71"/>
    </row>
    <row r="99" spans="1:75" s="25" customFormat="1" x14ac:dyDescent="0.2">
      <c r="A99" s="319"/>
      <c r="B99" s="292" t="s">
        <v>751</v>
      </c>
      <c r="C99" s="101"/>
      <c r="D99" s="24" t="s">
        <v>583</v>
      </c>
      <c r="E99" s="110"/>
      <c r="F99" s="4">
        <v>69.61</v>
      </c>
      <c r="G99" s="4">
        <v>78.287999999999997</v>
      </c>
      <c r="H99" s="4"/>
      <c r="I99" s="4"/>
      <c r="J99" s="7"/>
      <c r="K99" s="146"/>
      <c r="L99" s="4">
        <f>+G99-F99</f>
        <v>8.6779999999999973</v>
      </c>
      <c r="M99" s="4">
        <f>+G99-F99</f>
        <v>8.6779999999999973</v>
      </c>
      <c r="N99" s="137" t="s">
        <v>377</v>
      </c>
      <c r="O99" s="7" t="s">
        <v>633</v>
      </c>
      <c r="P99" s="10">
        <v>38730</v>
      </c>
      <c r="Q99" s="7" t="s">
        <v>754</v>
      </c>
      <c r="R99" s="24" t="s">
        <v>755</v>
      </c>
      <c r="S99" s="89"/>
      <c r="T99" s="9"/>
      <c r="U99" s="137"/>
      <c r="V99" s="137"/>
      <c r="W99" s="251"/>
      <c r="X99" s="71"/>
      <c r="Y99" s="71"/>
      <c r="Z99" s="71"/>
      <c r="AA99" s="71"/>
      <c r="AB99" s="71"/>
      <c r="AC99" s="71"/>
      <c r="AD99" s="71"/>
      <c r="AE99" s="71"/>
    </row>
    <row r="100" spans="1:75" s="25" customFormat="1" x14ac:dyDescent="0.2">
      <c r="A100" s="320" t="s">
        <v>581</v>
      </c>
      <c r="B100" s="285" t="s">
        <v>756</v>
      </c>
      <c r="C100" s="104" t="s">
        <v>594</v>
      </c>
      <c r="D100" s="117" t="s">
        <v>595</v>
      </c>
      <c r="E100" s="281" t="s">
        <v>763</v>
      </c>
      <c r="F100" s="37">
        <v>0</v>
      </c>
      <c r="G100" s="37">
        <v>5.7850000000000001</v>
      </c>
      <c r="H100" s="37">
        <f>G100-F100</f>
        <v>5.7850000000000001</v>
      </c>
      <c r="I100" s="37">
        <v>13.5</v>
      </c>
      <c r="J100" s="35" t="s">
        <v>263</v>
      </c>
      <c r="K100" s="37"/>
      <c r="L100" s="37">
        <v>5.7850000000000001</v>
      </c>
      <c r="M100" s="37">
        <v>5.7850000000000001</v>
      </c>
      <c r="N100" s="117" t="s">
        <v>377</v>
      </c>
      <c r="O100" s="35" t="s">
        <v>597</v>
      </c>
      <c r="P100" s="38">
        <v>40770</v>
      </c>
      <c r="Q100" s="35" t="s">
        <v>490</v>
      </c>
      <c r="R100" s="117"/>
      <c r="S100" s="94"/>
      <c r="T100" s="40" t="s">
        <v>586</v>
      </c>
      <c r="U100" s="108">
        <v>0</v>
      </c>
      <c r="V100" s="108">
        <v>5.7850000000000001</v>
      </c>
      <c r="W100" s="87">
        <v>5.7850000000000001</v>
      </c>
      <c r="X100" s="71"/>
      <c r="Y100" s="71"/>
      <c r="Z100" s="71"/>
      <c r="AA100" s="71"/>
      <c r="AB100" s="71"/>
      <c r="AC100" s="71"/>
      <c r="AD100" s="71"/>
      <c r="AE100" s="71"/>
    </row>
    <row r="101" spans="1:75" s="213" customFormat="1" x14ac:dyDescent="0.2">
      <c r="A101" s="335"/>
      <c r="B101" s="302" t="s">
        <v>756</v>
      </c>
      <c r="C101" s="253"/>
      <c r="D101" s="254" t="s">
        <v>595</v>
      </c>
      <c r="E101" s="255"/>
      <c r="F101" s="256">
        <v>2.0830000000000002</v>
      </c>
      <c r="G101" s="256">
        <v>2.15</v>
      </c>
      <c r="H101" s="256"/>
      <c r="I101" s="256"/>
      <c r="J101" s="257"/>
      <c r="K101" s="256"/>
      <c r="L101" s="256"/>
      <c r="M101" s="256"/>
      <c r="N101" s="254" t="s">
        <v>377</v>
      </c>
      <c r="O101" s="257" t="s">
        <v>597</v>
      </c>
      <c r="P101" s="270" t="s">
        <v>981</v>
      </c>
      <c r="Q101" s="257" t="s">
        <v>418</v>
      </c>
      <c r="R101" s="254"/>
      <c r="S101" s="259" t="s">
        <v>980</v>
      </c>
      <c r="T101" s="260"/>
      <c r="U101" s="258"/>
      <c r="V101" s="258"/>
      <c r="W101" s="392"/>
      <c r="X101" s="212"/>
      <c r="Y101" s="212"/>
      <c r="Z101" s="212"/>
      <c r="AA101" s="212"/>
      <c r="AB101" s="212"/>
      <c r="AC101" s="212"/>
      <c r="AD101" s="212"/>
      <c r="AE101" s="212"/>
    </row>
    <row r="102" spans="1:75" s="213" customFormat="1" x14ac:dyDescent="0.2">
      <c r="A102" s="320" t="s">
        <v>581</v>
      </c>
      <c r="B102" s="285" t="s">
        <v>587</v>
      </c>
      <c r="C102" s="104" t="s">
        <v>718</v>
      </c>
      <c r="D102" s="117" t="s">
        <v>593</v>
      </c>
      <c r="E102" s="281" t="s">
        <v>244</v>
      </c>
      <c r="F102" s="37">
        <v>0</v>
      </c>
      <c r="G102" s="37">
        <v>54.537999999999997</v>
      </c>
      <c r="H102" s="37">
        <v>184.405</v>
      </c>
      <c r="I102" s="37">
        <v>184.405</v>
      </c>
      <c r="J102" s="35" t="s">
        <v>585</v>
      </c>
      <c r="K102" s="37"/>
      <c r="L102" s="37">
        <f>+G102-F102</f>
        <v>54.537999999999997</v>
      </c>
      <c r="M102" s="37">
        <v>54.537999999999997</v>
      </c>
      <c r="N102" s="108" t="s">
        <v>377</v>
      </c>
      <c r="O102" s="35" t="s">
        <v>764</v>
      </c>
      <c r="P102" s="41">
        <v>41612</v>
      </c>
      <c r="Q102" s="38" t="s">
        <v>138</v>
      </c>
      <c r="R102" s="276" t="s">
        <v>355</v>
      </c>
      <c r="S102" s="94" t="s">
        <v>80</v>
      </c>
      <c r="T102" s="40" t="s">
        <v>586</v>
      </c>
      <c r="U102" s="108">
        <v>0</v>
      </c>
      <c r="V102" s="108">
        <v>54.537999999999997</v>
      </c>
      <c r="W102" s="87">
        <v>54.537999999999997</v>
      </c>
      <c r="X102" s="212"/>
      <c r="Y102" s="212"/>
      <c r="Z102" s="212"/>
      <c r="AA102" s="212"/>
      <c r="AB102" s="212"/>
      <c r="AC102" s="212"/>
      <c r="AD102" s="212"/>
      <c r="AE102" s="212"/>
    </row>
    <row r="103" spans="1:75" s="155" customFormat="1" x14ac:dyDescent="0.2">
      <c r="A103" s="324"/>
      <c r="B103" s="289" t="s">
        <v>587</v>
      </c>
      <c r="C103" s="147"/>
      <c r="D103" s="148" t="s">
        <v>583</v>
      </c>
      <c r="E103" s="149"/>
      <c r="F103" s="146">
        <v>58.813000000000002</v>
      </c>
      <c r="G103" s="146">
        <v>86.5</v>
      </c>
      <c r="H103" s="178" t="s">
        <v>555</v>
      </c>
      <c r="I103" s="146"/>
      <c r="J103" s="150"/>
      <c r="K103" s="146">
        <f>+G103-F103</f>
        <v>27.686999999999998</v>
      </c>
      <c r="L103" s="146"/>
      <c r="M103" s="146"/>
      <c r="N103" s="151"/>
      <c r="O103" s="150"/>
      <c r="P103" s="157"/>
      <c r="Q103" s="152"/>
      <c r="R103" s="179"/>
      <c r="S103" s="153" t="s">
        <v>410</v>
      </c>
      <c r="T103" s="154"/>
      <c r="U103" s="151"/>
      <c r="V103" s="151"/>
      <c r="W103" s="388"/>
      <c r="X103" s="186"/>
      <c r="Y103" s="186"/>
      <c r="Z103" s="186"/>
      <c r="AA103" s="186"/>
      <c r="AB103" s="186"/>
      <c r="AC103" s="186"/>
      <c r="AD103" s="186"/>
      <c r="AE103" s="186"/>
    </row>
    <row r="104" spans="1:75" s="25" customFormat="1" x14ac:dyDescent="0.2">
      <c r="A104" s="285"/>
      <c r="B104" s="437" t="s">
        <v>587</v>
      </c>
      <c r="C104" s="104"/>
      <c r="D104" s="281" t="s">
        <v>583</v>
      </c>
      <c r="E104" s="37"/>
      <c r="F104" s="37">
        <v>51.476999999999997</v>
      </c>
      <c r="G104" s="37">
        <v>185.85</v>
      </c>
      <c r="H104" s="37"/>
      <c r="I104" s="35"/>
      <c r="J104" s="37" t="s">
        <v>585</v>
      </c>
      <c r="K104" s="37"/>
      <c r="L104" s="37">
        <f>+G104-F104</f>
        <v>134.37299999999999</v>
      </c>
      <c r="M104" s="37">
        <f>+G104-F104</f>
        <v>134.37299999999999</v>
      </c>
      <c r="N104" s="35" t="s">
        <v>377</v>
      </c>
      <c r="O104" s="38" t="s">
        <v>633</v>
      </c>
      <c r="P104" s="438">
        <v>42523</v>
      </c>
      <c r="Q104" s="35" t="s">
        <v>245</v>
      </c>
      <c r="R104" s="94"/>
      <c r="S104" s="40"/>
      <c r="T104" s="108" t="s">
        <v>586</v>
      </c>
      <c r="U104" s="108">
        <v>51.476999999999997</v>
      </c>
      <c r="V104" s="506">
        <v>185.85</v>
      </c>
      <c r="W104" s="541">
        <f>V104-U104</f>
        <v>134.37299999999999</v>
      </c>
      <c r="X104" s="442"/>
      <c r="Y104" s="84"/>
      <c r="Z104" s="167"/>
      <c r="AA104" s="167"/>
      <c r="AB104" s="443"/>
      <c r="AC104" s="444"/>
      <c r="AD104" s="445"/>
      <c r="AE104" s="445"/>
      <c r="AF104" s="445"/>
      <c r="AG104" s="445"/>
      <c r="AH104" s="446"/>
      <c r="AI104" s="445"/>
      <c r="AJ104" s="445"/>
      <c r="AK104" s="445"/>
      <c r="AL104" s="445"/>
      <c r="AM104" s="445"/>
      <c r="AN104" s="443"/>
      <c r="AO104" s="446"/>
      <c r="AP104" s="447"/>
      <c r="AQ104" s="446"/>
      <c r="AR104" s="448"/>
      <c r="AS104" s="443"/>
      <c r="AT104" s="449"/>
      <c r="AU104" s="189"/>
      <c r="AV104" s="450"/>
      <c r="AW104" s="450"/>
      <c r="AX104" s="395"/>
      <c r="AY104" s="71"/>
      <c r="AZ104" s="442"/>
      <c r="BA104" s="84"/>
      <c r="BB104" s="167"/>
      <c r="BC104" s="167"/>
      <c r="BD104" s="443"/>
      <c r="BE104" s="444"/>
      <c r="BF104" s="445"/>
      <c r="BG104" s="445"/>
      <c r="BH104" s="445"/>
      <c r="BI104" s="445"/>
      <c r="BJ104" s="446"/>
      <c r="BK104" s="445"/>
      <c r="BL104" s="445"/>
      <c r="BM104" s="445"/>
      <c r="BN104" s="445"/>
      <c r="BO104" s="445"/>
      <c r="BP104" s="443"/>
      <c r="BQ104" s="446"/>
      <c r="BR104" s="447"/>
      <c r="BS104" s="446"/>
      <c r="BT104" s="448"/>
      <c r="BU104" s="443"/>
      <c r="BV104" s="449"/>
      <c r="BW104" s="189"/>
    </row>
    <row r="105" spans="1:75" s="25" customFormat="1" x14ac:dyDescent="0.2">
      <c r="A105" s="320" t="s">
        <v>422</v>
      </c>
      <c r="B105" s="285" t="s">
        <v>765</v>
      </c>
      <c r="C105" s="104" t="s">
        <v>587</v>
      </c>
      <c r="D105" s="117" t="s">
        <v>583</v>
      </c>
      <c r="E105" s="281" t="s">
        <v>766</v>
      </c>
      <c r="F105" s="37">
        <v>0</v>
      </c>
      <c r="G105" s="37">
        <v>22.748000000000001</v>
      </c>
      <c r="H105" s="37">
        <f>G105-F105</f>
        <v>22.748000000000001</v>
      </c>
      <c r="I105" s="37">
        <v>23.8</v>
      </c>
      <c r="J105" s="35" t="s">
        <v>585</v>
      </c>
      <c r="K105" s="37"/>
      <c r="L105" s="37">
        <f>+G105-F105</f>
        <v>22.748000000000001</v>
      </c>
      <c r="M105" s="37">
        <v>22.748000000000001</v>
      </c>
      <c r="N105" s="108" t="s">
        <v>377</v>
      </c>
      <c r="O105" s="263" t="s">
        <v>558</v>
      </c>
      <c r="P105" s="38">
        <v>41311</v>
      </c>
      <c r="Q105" s="35" t="s">
        <v>557</v>
      </c>
      <c r="R105" s="117"/>
      <c r="S105" s="94"/>
      <c r="T105" s="40" t="s">
        <v>586</v>
      </c>
      <c r="U105" s="108">
        <v>0</v>
      </c>
      <c r="V105" s="108">
        <v>22.748000000000001</v>
      </c>
      <c r="W105" s="439">
        <v>22.748000000000001</v>
      </c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</row>
    <row r="106" spans="1:75" s="155" customFormat="1" x14ac:dyDescent="0.2">
      <c r="A106" s="324" t="s">
        <v>581</v>
      </c>
      <c r="B106" s="289" t="s">
        <v>772</v>
      </c>
      <c r="C106" s="147" t="s">
        <v>718</v>
      </c>
      <c r="D106" s="148" t="s">
        <v>593</v>
      </c>
      <c r="E106" s="149" t="s">
        <v>773</v>
      </c>
      <c r="F106" s="146">
        <v>1.3</v>
      </c>
      <c r="G106" s="146">
        <v>2.35</v>
      </c>
      <c r="H106" s="146">
        <f>G106-F106</f>
        <v>1.05</v>
      </c>
      <c r="I106" s="146">
        <v>2.35</v>
      </c>
      <c r="J106" s="150" t="s">
        <v>264</v>
      </c>
      <c r="K106" s="146">
        <f>+H106</f>
        <v>1.05</v>
      </c>
      <c r="L106" s="146"/>
      <c r="M106" s="146"/>
      <c r="N106" s="148"/>
      <c r="O106" s="150"/>
      <c r="P106" s="152"/>
      <c r="Q106" s="150"/>
      <c r="R106" s="148"/>
      <c r="S106" s="153" t="s">
        <v>774</v>
      </c>
      <c r="T106" s="154"/>
      <c r="U106" s="151"/>
      <c r="V106" s="151"/>
      <c r="W106" s="440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  <c r="AS106" s="186"/>
      <c r="AT106" s="186"/>
      <c r="AU106" s="186"/>
      <c r="AV106" s="186"/>
      <c r="AW106" s="186"/>
      <c r="AX106" s="186"/>
      <c r="AY106" s="186"/>
      <c r="AZ106" s="186"/>
      <c r="BA106" s="186"/>
      <c r="BB106" s="186"/>
      <c r="BC106" s="186"/>
      <c r="BD106" s="186"/>
      <c r="BE106" s="186"/>
      <c r="BF106" s="186"/>
      <c r="BG106" s="186"/>
      <c r="BH106" s="186"/>
      <c r="BI106" s="186"/>
      <c r="BJ106" s="186"/>
      <c r="BK106" s="186"/>
      <c r="BL106" s="186"/>
      <c r="BM106" s="186"/>
      <c r="BN106" s="186"/>
      <c r="BO106" s="186"/>
      <c r="BP106" s="186"/>
      <c r="BQ106" s="186"/>
      <c r="BR106" s="186"/>
      <c r="BS106" s="186"/>
      <c r="BT106" s="186"/>
      <c r="BU106" s="186"/>
      <c r="BV106" s="186"/>
      <c r="BW106" s="186"/>
    </row>
    <row r="107" spans="1:75" s="25" customFormat="1" x14ac:dyDescent="0.2">
      <c r="A107" s="319" t="s">
        <v>581</v>
      </c>
      <c r="B107" s="292" t="s">
        <v>775</v>
      </c>
      <c r="C107" s="101" t="s">
        <v>587</v>
      </c>
      <c r="D107" s="24" t="s">
        <v>583</v>
      </c>
      <c r="E107" s="110" t="s">
        <v>776</v>
      </c>
      <c r="F107" s="4">
        <v>0</v>
      </c>
      <c r="G107" s="4">
        <v>10.3</v>
      </c>
      <c r="H107" s="4">
        <v>10.52</v>
      </c>
      <c r="I107" s="4">
        <v>10.52</v>
      </c>
      <c r="J107" s="7" t="s">
        <v>585</v>
      </c>
      <c r="K107" s="146">
        <f>+H107-G107</f>
        <v>0.21999999999999886</v>
      </c>
      <c r="L107" s="4">
        <f>+G107-F107</f>
        <v>10.3</v>
      </c>
      <c r="M107" s="4">
        <f>+G107-F107</f>
        <v>10.3</v>
      </c>
      <c r="N107" s="24" t="s">
        <v>376</v>
      </c>
      <c r="O107" s="85" t="s">
        <v>588</v>
      </c>
      <c r="P107" s="86" t="s">
        <v>747</v>
      </c>
      <c r="Q107" s="85" t="s">
        <v>748</v>
      </c>
      <c r="R107" s="24"/>
      <c r="S107" s="89" t="s">
        <v>441</v>
      </c>
      <c r="T107" s="9"/>
      <c r="U107" s="137"/>
      <c r="V107" s="137"/>
      <c r="W107" s="44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</row>
    <row r="108" spans="1:75" s="252" customFormat="1" x14ac:dyDescent="0.2">
      <c r="A108" s="320" t="s">
        <v>581</v>
      </c>
      <c r="B108" s="285" t="s">
        <v>777</v>
      </c>
      <c r="C108" s="104" t="s">
        <v>594</v>
      </c>
      <c r="D108" s="117" t="s">
        <v>595</v>
      </c>
      <c r="E108" s="281"/>
      <c r="F108" s="37">
        <v>12.37</v>
      </c>
      <c r="G108" s="37">
        <v>17.015000000000001</v>
      </c>
      <c r="H108" s="37">
        <v>4.6449999999999996</v>
      </c>
      <c r="I108" s="37"/>
      <c r="J108" s="35" t="s">
        <v>585</v>
      </c>
      <c r="K108" s="37"/>
      <c r="L108" s="37">
        <v>4.6449999999999996</v>
      </c>
      <c r="M108" s="37">
        <v>4.6449999999999996</v>
      </c>
      <c r="N108" s="117" t="s">
        <v>376</v>
      </c>
      <c r="O108" s="35" t="s">
        <v>597</v>
      </c>
      <c r="P108" s="38">
        <v>42199</v>
      </c>
      <c r="Q108" s="35" t="s">
        <v>184</v>
      </c>
      <c r="R108" s="117"/>
      <c r="S108" s="94"/>
      <c r="T108" s="40" t="s">
        <v>586</v>
      </c>
      <c r="U108" s="108">
        <v>12.37</v>
      </c>
      <c r="V108" s="108">
        <v>17.015000000000001</v>
      </c>
      <c r="W108" s="439">
        <v>4.6449999999999996</v>
      </c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</row>
    <row r="109" spans="1:75" s="25" customFormat="1" x14ac:dyDescent="0.2">
      <c r="A109" s="320" t="s">
        <v>581</v>
      </c>
      <c r="B109" s="285" t="s">
        <v>777</v>
      </c>
      <c r="C109" s="104" t="s">
        <v>594</v>
      </c>
      <c r="D109" s="117" t="s">
        <v>580</v>
      </c>
      <c r="E109" s="281" t="s">
        <v>778</v>
      </c>
      <c r="F109" s="37">
        <v>0</v>
      </c>
      <c r="G109" s="37">
        <v>12.37</v>
      </c>
      <c r="H109" s="37">
        <v>32.799999999999997</v>
      </c>
      <c r="I109" s="37">
        <v>32.799999999999997</v>
      </c>
      <c r="J109" s="35" t="s">
        <v>585</v>
      </c>
      <c r="K109" s="183">
        <f>H109-G110</f>
        <v>3.3499999999999979</v>
      </c>
      <c r="L109" s="37">
        <v>12.37</v>
      </c>
      <c r="M109" s="37"/>
      <c r="N109" s="117" t="s">
        <v>387</v>
      </c>
      <c r="O109" s="35" t="s">
        <v>602</v>
      </c>
      <c r="P109" s="38">
        <v>42284</v>
      </c>
      <c r="Q109" s="35" t="s">
        <v>190</v>
      </c>
      <c r="R109" s="117"/>
      <c r="S109" s="94"/>
      <c r="T109" s="40" t="s">
        <v>586</v>
      </c>
      <c r="U109" s="108">
        <v>0</v>
      </c>
      <c r="V109" s="108">
        <v>12.37</v>
      </c>
      <c r="W109" s="439">
        <v>12.37</v>
      </c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</row>
    <row r="110" spans="1:75" s="25" customFormat="1" x14ac:dyDescent="0.2">
      <c r="A110" s="320"/>
      <c r="B110" s="285" t="s">
        <v>777</v>
      </c>
      <c r="C110" s="104"/>
      <c r="D110" s="117" t="s">
        <v>580</v>
      </c>
      <c r="E110" s="281"/>
      <c r="F110" s="37">
        <v>16.835000000000001</v>
      </c>
      <c r="G110" s="37">
        <v>29.45</v>
      </c>
      <c r="H110" s="37"/>
      <c r="I110" s="37"/>
      <c r="J110" s="35" t="s">
        <v>585</v>
      </c>
      <c r="K110" s="37"/>
      <c r="L110" s="37">
        <v>12.615</v>
      </c>
      <c r="M110" s="37"/>
      <c r="N110" s="117" t="s">
        <v>387</v>
      </c>
      <c r="O110" s="35" t="s">
        <v>602</v>
      </c>
      <c r="P110" s="38">
        <v>42284</v>
      </c>
      <c r="Q110" s="35" t="s">
        <v>190</v>
      </c>
      <c r="R110" s="282" t="s">
        <v>191</v>
      </c>
      <c r="S110" s="94"/>
      <c r="T110" s="40" t="s">
        <v>586</v>
      </c>
      <c r="U110" s="108">
        <v>16.835000000000001</v>
      </c>
      <c r="V110" s="108">
        <v>29.45</v>
      </c>
      <c r="W110" s="439">
        <v>12.615</v>
      </c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</row>
    <row r="111" spans="1:75" s="25" customFormat="1" x14ac:dyDescent="0.2">
      <c r="A111" s="321" t="s">
        <v>581</v>
      </c>
      <c r="B111" s="286" t="s">
        <v>792</v>
      </c>
      <c r="C111" s="102" t="s">
        <v>915</v>
      </c>
      <c r="D111" s="116" t="s">
        <v>580</v>
      </c>
      <c r="E111" s="111" t="s">
        <v>793</v>
      </c>
      <c r="F111" s="3">
        <v>0</v>
      </c>
      <c r="G111" s="3">
        <v>13.1</v>
      </c>
      <c r="H111" s="3">
        <f>G111-F111</f>
        <v>13.1</v>
      </c>
      <c r="I111" s="3">
        <v>13.1</v>
      </c>
      <c r="J111" s="2" t="s">
        <v>585</v>
      </c>
      <c r="K111" s="146"/>
      <c r="L111" s="3"/>
      <c r="M111" s="3"/>
      <c r="N111" s="116"/>
      <c r="O111" s="2"/>
      <c r="P111" s="5"/>
      <c r="Q111" s="2"/>
      <c r="R111" s="116"/>
      <c r="S111" s="95"/>
      <c r="T111" s="6"/>
      <c r="U111" s="216"/>
      <c r="V111" s="216"/>
      <c r="W111" s="44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</row>
    <row r="112" spans="1:75" s="213" customFormat="1" x14ac:dyDescent="0.2">
      <c r="A112" s="335" t="s">
        <v>967</v>
      </c>
      <c r="B112" s="302" t="s">
        <v>874</v>
      </c>
      <c r="C112" s="253" t="s">
        <v>20</v>
      </c>
      <c r="D112" s="254" t="s">
        <v>593</v>
      </c>
      <c r="E112" s="255"/>
      <c r="F112" s="256">
        <v>0</v>
      </c>
      <c r="G112" s="256">
        <v>0.98299999999999998</v>
      </c>
      <c r="H112" s="256">
        <v>0</v>
      </c>
      <c r="I112" s="256"/>
      <c r="J112" s="257" t="s">
        <v>643</v>
      </c>
      <c r="K112" s="256"/>
      <c r="L112" s="256">
        <v>0.98299999999999998</v>
      </c>
      <c r="M112" s="256"/>
      <c r="N112" s="254" t="s">
        <v>377</v>
      </c>
      <c r="O112" s="257"/>
      <c r="P112" s="270" t="s">
        <v>877</v>
      </c>
      <c r="Q112" s="257"/>
      <c r="R112" s="254"/>
      <c r="S112" s="259"/>
      <c r="T112" s="260" t="s">
        <v>586</v>
      </c>
      <c r="U112" s="258">
        <v>0</v>
      </c>
      <c r="V112" s="258">
        <v>0.98299999999999998</v>
      </c>
      <c r="W112" s="392">
        <v>0.98299999999999998</v>
      </c>
      <c r="X112" s="212"/>
      <c r="Y112" s="212"/>
      <c r="Z112" s="212"/>
      <c r="AA112" s="212"/>
      <c r="AB112" s="212"/>
      <c r="AC112" s="212"/>
      <c r="AD112" s="212"/>
      <c r="AE112" s="212"/>
    </row>
    <row r="113" spans="1:31" s="25" customFormat="1" x14ac:dyDescent="0.2">
      <c r="A113" s="321" t="s">
        <v>581</v>
      </c>
      <c r="B113" s="286" t="s">
        <v>794</v>
      </c>
      <c r="C113" s="102" t="s">
        <v>279</v>
      </c>
      <c r="D113" s="116" t="s">
        <v>580</v>
      </c>
      <c r="E113" s="111" t="s">
        <v>738</v>
      </c>
      <c r="F113" s="3">
        <v>16.600000000000001</v>
      </c>
      <c r="G113" s="3">
        <v>16.71</v>
      </c>
      <c r="H113" s="3">
        <f>G113-F113</f>
        <v>0.10999999999999943</v>
      </c>
      <c r="I113" s="3">
        <v>24.5</v>
      </c>
      <c r="J113" s="2" t="s">
        <v>258</v>
      </c>
      <c r="K113" s="146"/>
      <c r="L113" s="3"/>
      <c r="M113" s="3"/>
      <c r="N113" s="116"/>
      <c r="O113" s="2"/>
      <c r="P113" s="5"/>
      <c r="Q113" s="2"/>
      <c r="R113" s="116"/>
      <c r="S113" s="95" t="s">
        <v>535</v>
      </c>
      <c r="T113" s="6"/>
      <c r="U113" s="216"/>
      <c r="V113" s="216"/>
      <c r="W113" s="251"/>
      <c r="X113" s="71"/>
      <c r="Y113" s="71"/>
      <c r="Z113" s="71"/>
      <c r="AA113" s="71"/>
      <c r="AB113" s="71"/>
      <c r="AC113" s="71"/>
      <c r="AD113" s="71"/>
      <c r="AE113" s="71"/>
    </row>
    <row r="114" spans="1:31" s="25" customFormat="1" x14ac:dyDescent="0.2">
      <c r="A114" s="320" t="s">
        <v>967</v>
      </c>
      <c r="B114" s="285" t="s">
        <v>795</v>
      </c>
      <c r="C114" s="104" t="s">
        <v>280</v>
      </c>
      <c r="D114" s="117" t="s">
        <v>593</v>
      </c>
      <c r="E114" s="281" t="s">
        <v>796</v>
      </c>
      <c r="F114" s="37">
        <v>0</v>
      </c>
      <c r="G114" s="37">
        <v>0.65700000000000003</v>
      </c>
      <c r="H114" s="37">
        <v>0.91800000000000004</v>
      </c>
      <c r="I114" s="37">
        <v>7</v>
      </c>
      <c r="J114" s="35" t="s">
        <v>585</v>
      </c>
      <c r="K114" s="183">
        <f>+H114-G114</f>
        <v>0.26100000000000001</v>
      </c>
      <c r="L114" s="37">
        <f>+G114-F114</f>
        <v>0.65700000000000003</v>
      </c>
      <c r="M114" s="37">
        <v>0.65700000000000003</v>
      </c>
      <c r="N114" s="117" t="s">
        <v>377</v>
      </c>
      <c r="O114" s="35" t="s">
        <v>412</v>
      </c>
      <c r="P114" s="38">
        <v>40065</v>
      </c>
      <c r="Q114" s="35" t="s">
        <v>428</v>
      </c>
      <c r="R114" s="117"/>
      <c r="S114" s="94" t="s">
        <v>442</v>
      </c>
      <c r="T114" s="40" t="s">
        <v>586</v>
      </c>
      <c r="U114" s="108">
        <v>0</v>
      </c>
      <c r="V114" s="108">
        <v>0.65700000000000003</v>
      </c>
      <c r="W114" s="87">
        <f>+V114-U114</f>
        <v>0.65700000000000003</v>
      </c>
      <c r="X114" s="71"/>
      <c r="Y114" s="71"/>
      <c r="Z114" s="71"/>
      <c r="AA114" s="71"/>
      <c r="AB114" s="71"/>
      <c r="AC114" s="71"/>
      <c r="AD114" s="71"/>
      <c r="AE114" s="71"/>
    </row>
    <row r="115" spans="1:31" s="25" customFormat="1" x14ac:dyDescent="0.2">
      <c r="A115" s="319" t="s">
        <v>581</v>
      </c>
      <c r="B115" s="292" t="s">
        <v>797</v>
      </c>
      <c r="C115" s="101" t="s">
        <v>915</v>
      </c>
      <c r="D115" s="24" t="s">
        <v>580</v>
      </c>
      <c r="E115" s="110" t="s">
        <v>615</v>
      </c>
      <c r="F115" s="4">
        <v>0</v>
      </c>
      <c r="G115" s="4">
        <v>7.9</v>
      </c>
      <c r="H115" s="4">
        <f>G115-F115</f>
        <v>7.9</v>
      </c>
      <c r="I115" s="4">
        <v>7.9</v>
      </c>
      <c r="J115" s="7" t="s">
        <v>585</v>
      </c>
      <c r="K115" s="146"/>
      <c r="L115" s="4">
        <f>+G115-F115</f>
        <v>7.9</v>
      </c>
      <c r="M115" s="4">
        <f>+G115-F115</f>
        <v>7.9</v>
      </c>
      <c r="N115" s="137" t="s">
        <v>377</v>
      </c>
      <c r="O115" s="7" t="s">
        <v>676</v>
      </c>
      <c r="P115" s="10">
        <v>36906</v>
      </c>
      <c r="Q115" s="7" t="s">
        <v>798</v>
      </c>
      <c r="R115" s="24"/>
      <c r="S115" s="89" t="s">
        <v>799</v>
      </c>
      <c r="T115" s="9"/>
      <c r="U115" s="137"/>
      <c r="V115" s="137"/>
      <c r="W115" s="251"/>
      <c r="X115" s="71"/>
      <c r="Y115" s="71"/>
      <c r="Z115" s="71"/>
      <c r="AA115" s="71"/>
      <c r="AB115" s="71"/>
      <c r="AC115" s="71"/>
      <c r="AD115" s="71"/>
      <c r="AE115" s="71"/>
    </row>
    <row r="116" spans="1:31" s="155" customFormat="1" x14ac:dyDescent="0.2">
      <c r="A116" s="324" t="s">
        <v>581</v>
      </c>
      <c r="B116" s="289" t="s">
        <v>800</v>
      </c>
      <c r="C116" s="147" t="s">
        <v>281</v>
      </c>
      <c r="D116" s="148" t="s">
        <v>580</v>
      </c>
      <c r="E116" s="149" t="s">
        <v>802</v>
      </c>
      <c r="F116" s="146">
        <v>0</v>
      </c>
      <c r="G116" s="146">
        <v>0.68</v>
      </c>
      <c r="H116" s="146">
        <f>G116-F116</f>
        <v>0.68</v>
      </c>
      <c r="I116" s="146">
        <v>0.8</v>
      </c>
      <c r="J116" s="150" t="s">
        <v>258</v>
      </c>
      <c r="K116" s="146">
        <f>+H116</f>
        <v>0.68</v>
      </c>
      <c r="L116" s="146"/>
      <c r="M116" s="146"/>
      <c r="N116" s="148"/>
      <c r="O116" s="150"/>
      <c r="P116" s="152"/>
      <c r="Q116" s="150"/>
      <c r="R116" s="148"/>
      <c r="S116" s="153" t="s">
        <v>533</v>
      </c>
      <c r="T116" s="154"/>
      <c r="U116" s="151"/>
      <c r="V116" s="151"/>
      <c r="W116" s="388"/>
      <c r="X116" s="186"/>
      <c r="Y116" s="186"/>
      <c r="Z116" s="186"/>
      <c r="AA116" s="186"/>
      <c r="AB116" s="186"/>
      <c r="AC116" s="186"/>
      <c r="AD116" s="186"/>
      <c r="AE116" s="186"/>
    </row>
    <row r="117" spans="1:31" s="213" customFormat="1" x14ac:dyDescent="0.2">
      <c r="A117" s="320" t="s">
        <v>967</v>
      </c>
      <c r="B117" s="285" t="s">
        <v>781</v>
      </c>
      <c r="C117" s="104" t="s">
        <v>869</v>
      </c>
      <c r="D117" s="117" t="s">
        <v>580</v>
      </c>
      <c r="E117" s="281"/>
      <c r="F117" s="37">
        <v>0</v>
      </c>
      <c r="G117" s="37">
        <v>22.582999999999998</v>
      </c>
      <c r="H117" s="37">
        <v>23.884</v>
      </c>
      <c r="I117" s="37">
        <v>23.884</v>
      </c>
      <c r="J117" s="35" t="s">
        <v>585</v>
      </c>
      <c r="K117" s="183">
        <f>+I117-G117</f>
        <v>1.3010000000000019</v>
      </c>
      <c r="L117" s="37">
        <v>22.582999999999998</v>
      </c>
      <c r="M117" s="37">
        <v>22.582999999999998</v>
      </c>
      <c r="N117" s="117" t="s">
        <v>377</v>
      </c>
      <c r="O117" s="35" t="s">
        <v>782</v>
      </c>
      <c r="P117" s="38">
        <v>41383</v>
      </c>
      <c r="Q117" s="35" t="s">
        <v>274</v>
      </c>
      <c r="R117" s="117"/>
      <c r="S117" s="94" t="s">
        <v>783</v>
      </c>
      <c r="T117" s="40" t="s">
        <v>586</v>
      </c>
      <c r="U117" s="108">
        <v>0</v>
      </c>
      <c r="V117" s="108">
        <v>22.582999999999998</v>
      </c>
      <c r="W117" s="87">
        <v>22.582999999999998</v>
      </c>
      <c r="X117" s="212"/>
      <c r="Y117" s="212"/>
      <c r="Z117" s="212"/>
      <c r="AA117" s="212"/>
      <c r="AB117" s="212"/>
      <c r="AC117" s="212"/>
      <c r="AD117" s="212"/>
      <c r="AE117" s="212"/>
    </row>
    <row r="118" spans="1:31" s="25" customFormat="1" x14ac:dyDescent="0.2">
      <c r="A118" s="320" t="s">
        <v>422</v>
      </c>
      <c r="B118" s="363" t="s">
        <v>327</v>
      </c>
      <c r="C118" s="364" t="s">
        <v>587</v>
      </c>
      <c r="D118" s="117" t="s">
        <v>583</v>
      </c>
      <c r="E118" s="104" t="s">
        <v>183</v>
      </c>
      <c r="F118" s="108">
        <v>0</v>
      </c>
      <c r="G118" s="281">
        <v>6.5140000000000002</v>
      </c>
      <c r="H118" s="37">
        <v>7.1070000000000002</v>
      </c>
      <c r="I118" s="37">
        <v>7.1070000000000002</v>
      </c>
      <c r="J118" s="37" t="s">
        <v>585</v>
      </c>
      <c r="K118" s="183">
        <f>+I118-G118</f>
        <v>0.59299999999999997</v>
      </c>
      <c r="L118" s="35">
        <v>6.5140000000000002</v>
      </c>
      <c r="M118" s="37">
        <v>6.5140000000000002</v>
      </c>
      <c r="N118" s="182" t="s">
        <v>181</v>
      </c>
      <c r="O118" s="182" t="s">
        <v>329</v>
      </c>
      <c r="P118" s="365">
        <v>42110</v>
      </c>
      <c r="Q118" s="35" t="s">
        <v>182</v>
      </c>
      <c r="R118" s="35"/>
      <c r="S118" s="94" t="s">
        <v>162</v>
      </c>
      <c r="T118" s="117" t="s">
        <v>586</v>
      </c>
      <c r="U118" s="108">
        <v>0</v>
      </c>
      <c r="V118" s="37">
        <v>6.5140000000000002</v>
      </c>
      <c r="W118" s="87">
        <v>6.5140000000000002</v>
      </c>
      <c r="X118" s="71"/>
      <c r="Y118" s="71"/>
      <c r="Z118" s="71"/>
      <c r="AA118" s="71"/>
      <c r="AB118" s="71"/>
      <c r="AC118" s="71"/>
      <c r="AD118" s="71"/>
      <c r="AE118" s="71"/>
    </row>
    <row r="119" spans="1:31" s="155" customFormat="1" x14ac:dyDescent="0.2">
      <c r="A119" s="324" t="s">
        <v>581</v>
      </c>
      <c r="B119" s="289" t="s">
        <v>803</v>
      </c>
      <c r="C119" s="147" t="s">
        <v>105</v>
      </c>
      <c r="D119" s="148" t="s">
        <v>580</v>
      </c>
      <c r="E119" s="149" t="s">
        <v>804</v>
      </c>
      <c r="F119" s="146">
        <v>0.28000000000000003</v>
      </c>
      <c r="G119" s="146">
        <v>0.628</v>
      </c>
      <c r="H119" s="146">
        <f>G119-F119</f>
        <v>0.34799999999999998</v>
      </c>
      <c r="I119" s="146">
        <v>1.5</v>
      </c>
      <c r="J119" s="150" t="s">
        <v>258</v>
      </c>
      <c r="K119" s="146">
        <f>+H119</f>
        <v>0.34799999999999998</v>
      </c>
      <c r="L119" s="146"/>
      <c r="M119" s="146"/>
      <c r="N119" s="148"/>
      <c r="O119" s="150"/>
      <c r="P119" s="152"/>
      <c r="Q119" s="150"/>
      <c r="R119" s="148"/>
      <c r="S119" s="153" t="s">
        <v>533</v>
      </c>
      <c r="T119" s="154"/>
      <c r="U119" s="151"/>
      <c r="V119" s="151"/>
      <c r="W119" s="388"/>
      <c r="X119" s="186"/>
      <c r="Y119" s="186"/>
      <c r="Z119" s="186"/>
      <c r="AA119" s="186"/>
      <c r="AB119" s="186"/>
      <c r="AC119" s="186"/>
      <c r="AD119" s="186"/>
      <c r="AE119" s="186"/>
    </row>
    <row r="120" spans="1:31" s="25" customFormat="1" x14ac:dyDescent="0.2">
      <c r="A120" s="320" t="s">
        <v>581</v>
      </c>
      <c r="B120" s="285" t="s">
        <v>805</v>
      </c>
      <c r="C120" s="104" t="s">
        <v>869</v>
      </c>
      <c r="D120" s="117" t="s">
        <v>595</v>
      </c>
      <c r="E120" s="281" t="s">
        <v>806</v>
      </c>
      <c r="F120" s="37">
        <v>0</v>
      </c>
      <c r="G120" s="37">
        <v>17.533000000000001</v>
      </c>
      <c r="H120" s="37">
        <v>19.100000000000001</v>
      </c>
      <c r="I120" s="37">
        <v>19.100000000000001</v>
      </c>
      <c r="J120" s="35" t="s">
        <v>585</v>
      </c>
      <c r="K120" s="183">
        <v>1.5669999999999999</v>
      </c>
      <c r="L120" s="37">
        <v>17.533000000000001</v>
      </c>
      <c r="M120" s="37">
        <v>17.533000000000001</v>
      </c>
      <c r="N120" s="117" t="s">
        <v>377</v>
      </c>
      <c r="O120" s="35" t="s">
        <v>597</v>
      </c>
      <c r="P120" s="38">
        <v>40413</v>
      </c>
      <c r="Q120" s="35" t="s">
        <v>479</v>
      </c>
      <c r="R120" s="117"/>
      <c r="S120" s="94"/>
      <c r="T120" s="40" t="s">
        <v>586</v>
      </c>
      <c r="U120" s="108">
        <v>0</v>
      </c>
      <c r="V120" s="108">
        <v>17.533000000000001</v>
      </c>
      <c r="W120" s="87">
        <f>+V120-U120</f>
        <v>17.533000000000001</v>
      </c>
      <c r="X120" s="71"/>
      <c r="Y120" s="71"/>
      <c r="Z120" s="71"/>
      <c r="AA120" s="71"/>
      <c r="AB120" s="71"/>
      <c r="AC120" s="71"/>
      <c r="AD120" s="71"/>
      <c r="AE120" s="71"/>
    </row>
    <row r="121" spans="1:31" s="484" customFormat="1" x14ac:dyDescent="0.2">
      <c r="A121" s="485" t="s">
        <v>422</v>
      </c>
      <c r="B121" s="496" t="s">
        <v>250</v>
      </c>
      <c r="C121" s="486" t="s">
        <v>751</v>
      </c>
      <c r="D121" s="487" t="s">
        <v>593</v>
      </c>
      <c r="E121" s="488" t="s">
        <v>252</v>
      </c>
      <c r="F121" s="489">
        <v>0</v>
      </c>
      <c r="G121" s="489">
        <v>9.6199999999999992</v>
      </c>
      <c r="H121" s="489">
        <v>18.619</v>
      </c>
      <c r="I121" s="489">
        <v>18.619</v>
      </c>
      <c r="J121" s="490" t="s">
        <v>585</v>
      </c>
      <c r="K121" s="489"/>
      <c r="L121" s="489"/>
      <c r="M121" s="489"/>
      <c r="N121" s="487" t="s">
        <v>377</v>
      </c>
      <c r="O121" s="490" t="s">
        <v>251</v>
      </c>
      <c r="P121" s="492" t="s">
        <v>124</v>
      </c>
      <c r="Q121" s="490" t="s">
        <v>418</v>
      </c>
      <c r="R121" s="487"/>
      <c r="S121" s="493"/>
      <c r="T121" s="494"/>
      <c r="U121" s="491"/>
      <c r="V121" s="491"/>
      <c r="W121" s="495"/>
      <c r="X121" s="483"/>
      <c r="Y121" s="483"/>
      <c r="Z121" s="483"/>
      <c r="AA121" s="483"/>
      <c r="AB121" s="483"/>
      <c r="AC121" s="483"/>
      <c r="AD121" s="483"/>
      <c r="AE121" s="483"/>
    </row>
    <row r="122" spans="1:31" s="56" customFormat="1" x14ac:dyDescent="0.2">
      <c r="A122" s="323" t="s">
        <v>581</v>
      </c>
      <c r="B122" s="287" t="s">
        <v>807</v>
      </c>
      <c r="C122" s="97" t="s">
        <v>20</v>
      </c>
      <c r="D122" s="126" t="s">
        <v>593</v>
      </c>
      <c r="E122" s="112" t="s">
        <v>808</v>
      </c>
      <c r="F122" s="33">
        <v>0</v>
      </c>
      <c r="G122" s="33">
        <v>12.207000000000001</v>
      </c>
      <c r="H122" s="33">
        <v>32</v>
      </c>
      <c r="I122" s="33">
        <v>32</v>
      </c>
      <c r="J122" s="32" t="s">
        <v>585</v>
      </c>
      <c r="K122" s="183">
        <f>+H122-G123</f>
        <v>1.161999999999999</v>
      </c>
      <c r="L122" s="37">
        <f>+G122-F122</f>
        <v>12.207000000000001</v>
      </c>
      <c r="M122" s="37">
        <f>+G122-F122</f>
        <v>12.207000000000001</v>
      </c>
      <c r="N122" s="108" t="s">
        <v>377</v>
      </c>
      <c r="O122" s="32" t="s">
        <v>610</v>
      </c>
      <c r="P122" s="34">
        <v>39508</v>
      </c>
      <c r="Q122" s="35" t="s">
        <v>809</v>
      </c>
      <c r="R122" s="126" t="s">
        <v>146</v>
      </c>
      <c r="S122" s="96"/>
      <c r="T122" s="36" t="s">
        <v>586</v>
      </c>
      <c r="U122" s="118">
        <v>0</v>
      </c>
      <c r="V122" s="118">
        <v>12.207000000000001</v>
      </c>
      <c r="W122" s="87">
        <f>+V122-U122</f>
        <v>12.207000000000001</v>
      </c>
      <c r="X122" s="193"/>
      <c r="Y122" s="193"/>
      <c r="Z122" s="193"/>
      <c r="AA122" s="193"/>
      <c r="AB122" s="193"/>
      <c r="AC122" s="193"/>
      <c r="AD122" s="193"/>
      <c r="AE122" s="193"/>
    </row>
    <row r="123" spans="1:31" s="25" customFormat="1" x14ac:dyDescent="0.2">
      <c r="A123" s="332"/>
      <c r="B123" s="285" t="s">
        <v>807</v>
      </c>
      <c r="C123" s="104"/>
      <c r="D123" s="117" t="s">
        <v>618</v>
      </c>
      <c r="E123" s="281"/>
      <c r="F123" s="37">
        <v>12.218999999999999</v>
      </c>
      <c r="G123" s="37">
        <v>30.838000000000001</v>
      </c>
      <c r="H123" s="37"/>
      <c r="I123" s="37"/>
      <c r="J123" s="35" t="s">
        <v>585</v>
      </c>
      <c r="K123" s="183"/>
      <c r="L123" s="37">
        <f>+G123-F123</f>
        <v>18.619</v>
      </c>
      <c r="M123" s="37">
        <f>+G123-F123</f>
        <v>18.619</v>
      </c>
      <c r="N123" s="108" t="s">
        <v>377</v>
      </c>
      <c r="O123" s="35" t="s">
        <v>883</v>
      </c>
      <c r="P123" s="41">
        <v>39763</v>
      </c>
      <c r="Q123" s="35" t="s">
        <v>361</v>
      </c>
      <c r="R123" s="117" t="s">
        <v>362</v>
      </c>
      <c r="S123" s="94"/>
      <c r="T123" s="40" t="s">
        <v>586</v>
      </c>
      <c r="U123" s="108">
        <v>12.218999999999999</v>
      </c>
      <c r="V123" s="108">
        <v>30.838000000000001</v>
      </c>
      <c r="W123" s="87">
        <f>+V123-U123</f>
        <v>18.619</v>
      </c>
      <c r="X123" s="71"/>
      <c r="Y123" s="71"/>
      <c r="Z123" s="71"/>
      <c r="AA123" s="71"/>
      <c r="AB123" s="71"/>
      <c r="AC123" s="71"/>
      <c r="AD123" s="71"/>
      <c r="AE123" s="71"/>
    </row>
    <row r="124" spans="1:31" s="25" customFormat="1" x14ac:dyDescent="0.2">
      <c r="A124" s="320" t="s">
        <v>581</v>
      </c>
      <c r="B124" s="285" t="s">
        <v>810</v>
      </c>
      <c r="C124" s="104" t="s">
        <v>20</v>
      </c>
      <c r="D124" s="117" t="s">
        <v>593</v>
      </c>
      <c r="E124" s="281" t="s">
        <v>811</v>
      </c>
      <c r="F124" s="37">
        <v>0</v>
      </c>
      <c r="G124" s="37">
        <v>4.95</v>
      </c>
      <c r="H124" s="37">
        <v>5.05</v>
      </c>
      <c r="I124" s="37">
        <v>15.15</v>
      </c>
      <c r="J124" s="35" t="s">
        <v>739</v>
      </c>
      <c r="K124" s="183">
        <f>+H124-G124</f>
        <v>9.9999999999999645E-2</v>
      </c>
      <c r="L124" s="37">
        <v>4.95</v>
      </c>
      <c r="M124" s="37">
        <v>4.95</v>
      </c>
      <c r="N124" s="117" t="s">
        <v>377</v>
      </c>
      <c r="O124" s="35" t="s">
        <v>610</v>
      </c>
      <c r="P124" s="38">
        <v>40920</v>
      </c>
      <c r="Q124" s="35" t="s">
        <v>284</v>
      </c>
      <c r="R124" s="117"/>
      <c r="S124" s="94"/>
      <c r="T124" s="40" t="s">
        <v>586</v>
      </c>
      <c r="U124" s="108">
        <v>0</v>
      </c>
      <c r="V124" s="108">
        <v>4.95</v>
      </c>
      <c r="W124" s="87">
        <v>4.95</v>
      </c>
      <c r="X124" s="71"/>
      <c r="Y124" s="71"/>
      <c r="Z124" s="71"/>
      <c r="AA124" s="71"/>
      <c r="AB124" s="71"/>
      <c r="AC124" s="71"/>
      <c r="AD124" s="71"/>
      <c r="AE124" s="71"/>
    </row>
    <row r="125" spans="1:31" s="25" customFormat="1" x14ac:dyDescent="0.2">
      <c r="A125" s="320" t="s">
        <v>422</v>
      </c>
      <c r="B125" s="285" t="s">
        <v>812</v>
      </c>
      <c r="C125" s="104" t="s">
        <v>869</v>
      </c>
      <c r="D125" s="117" t="s">
        <v>580</v>
      </c>
      <c r="E125" s="281" t="s">
        <v>813</v>
      </c>
      <c r="F125" s="37">
        <v>0</v>
      </c>
      <c r="G125" s="37">
        <v>6.5670000000000002</v>
      </c>
      <c r="H125" s="37">
        <f>G125-F125</f>
        <v>6.5670000000000002</v>
      </c>
      <c r="I125" s="37">
        <v>15.273</v>
      </c>
      <c r="J125" s="35" t="s">
        <v>213</v>
      </c>
      <c r="K125" s="37"/>
      <c r="L125" s="37">
        <v>6.5670000000000002</v>
      </c>
      <c r="M125" s="37">
        <v>6.5670000000000002</v>
      </c>
      <c r="N125" s="117" t="s">
        <v>377</v>
      </c>
      <c r="O125" s="35" t="s">
        <v>207</v>
      </c>
      <c r="P125" s="38">
        <v>42508</v>
      </c>
      <c r="Q125" s="35" t="s">
        <v>239</v>
      </c>
      <c r="R125" s="117"/>
      <c r="S125" s="94"/>
      <c r="T125" s="40" t="s">
        <v>586</v>
      </c>
      <c r="U125" s="108">
        <v>0</v>
      </c>
      <c r="V125" s="108">
        <v>6.5670000000000002</v>
      </c>
      <c r="W125" s="87">
        <v>6.5670000000000002</v>
      </c>
      <c r="X125" s="71"/>
      <c r="Y125" s="71"/>
      <c r="Z125" s="71"/>
      <c r="AA125" s="71"/>
      <c r="AB125" s="71"/>
      <c r="AC125" s="71"/>
      <c r="AD125" s="71"/>
      <c r="AE125" s="71"/>
    </row>
    <row r="126" spans="1:31" s="155" customFormat="1" x14ac:dyDescent="0.2">
      <c r="A126" s="324" t="s">
        <v>153</v>
      </c>
      <c r="B126" s="289" t="s">
        <v>814</v>
      </c>
      <c r="C126" s="147" t="s">
        <v>712</v>
      </c>
      <c r="D126" s="148" t="s">
        <v>580</v>
      </c>
      <c r="E126" s="149" t="s">
        <v>815</v>
      </c>
      <c r="F126" s="146">
        <v>0</v>
      </c>
      <c r="G126" s="146">
        <v>1.3979999999999999</v>
      </c>
      <c r="H126" s="146">
        <f>G126-F126</f>
        <v>1.3979999999999999</v>
      </c>
      <c r="I126" s="146">
        <v>3</v>
      </c>
      <c r="J126" s="150" t="s">
        <v>816</v>
      </c>
      <c r="K126" s="146">
        <v>1.3979999999999999</v>
      </c>
      <c r="L126" s="146"/>
      <c r="M126" s="146"/>
      <c r="N126" s="148"/>
      <c r="O126" s="150"/>
      <c r="P126" s="152"/>
      <c r="Q126" s="150"/>
      <c r="R126" s="148"/>
      <c r="S126" s="153" t="s">
        <v>398</v>
      </c>
      <c r="T126" s="154"/>
      <c r="U126" s="151"/>
      <c r="V126" s="151"/>
      <c r="W126" s="388"/>
      <c r="X126" s="186"/>
      <c r="Y126" s="186"/>
      <c r="Z126" s="186"/>
      <c r="AA126" s="186"/>
      <c r="AB126" s="186"/>
      <c r="AC126" s="186"/>
      <c r="AD126" s="186"/>
      <c r="AE126" s="186"/>
    </row>
    <row r="127" spans="1:31" s="25" customFormat="1" x14ac:dyDescent="0.2">
      <c r="A127" s="321" t="s">
        <v>581</v>
      </c>
      <c r="B127" s="286" t="s">
        <v>817</v>
      </c>
      <c r="C127" s="102" t="s">
        <v>57</v>
      </c>
      <c r="D127" s="116" t="s">
        <v>618</v>
      </c>
      <c r="E127" s="111" t="s">
        <v>818</v>
      </c>
      <c r="F127" s="3">
        <v>0</v>
      </c>
      <c r="G127" s="3">
        <v>2.02</v>
      </c>
      <c r="H127" s="3">
        <f>G127-F127</f>
        <v>2.02</v>
      </c>
      <c r="I127" s="3">
        <v>9.35</v>
      </c>
      <c r="J127" s="2" t="s">
        <v>585</v>
      </c>
      <c r="K127" s="146"/>
      <c r="L127" s="3"/>
      <c r="M127" s="3"/>
      <c r="N127" s="116"/>
      <c r="O127" s="2"/>
      <c r="P127" s="5"/>
      <c r="Q127" s="2"/>
      <c r="R127" s="116"/>
      <c r="S127" s="95"/>
      <c r="T127" s="6"/>
      <c r="U127" s="216"/>
      <c r="V127" s="216"/>
      <c r="W127" s="251"/>
      <c r="X127" s="71"/>
      <c r="Y127" s="71"/>
      <c r="Z127" s="71"/>
      <c r="AA127" s="71"/>
      <c r="AB127" s="71"/>
      <c r="AC127" s="71"/>
      <c r="AD127" s="71"/>
      <c r="AE127" s="71"/>
    </row>
    <row r="128" spans="1:31" s="25" customFormat="1" x14ac:dyDescent="0.2">
      <c r="A128" s="320" t="s">
        <v>581</v>
      </c>
      <c r="B128" s="285" t="s">
        <v>779</v>
      </c>
      <c r="C128" s="262" t="s">
        <v>27</v>
      </c>
      <c r="D128" s="117" t="s">
        <v>593</v>
      </c>
      <c r="E128" s="281" t="s">
        <v>820</v>
      </c>
      <c r="F128" s="37">
        <v>0</v>
      </c>
      <c r="G128" s="37">
        <v>13.3</v>
      </c>
      <c r="H128" s="37">
        <v>12.5</v>
      </c>
      <c r="I128" s="37">
        <v>12.5</v>
      </c>
      <c r="J128" s="35" t="s">
        <v>585</v>
      </c>
      <c r="K128" s="37"/>
      <c r="L128" s="37">
        <v>13.3</v>
      </c>
      <c r="M128" s="37">
        <v>13.3</v>
      </c>
      <c r="N128" s="108" t="s">
        <v>377</v>
      </c>
      <c r="O128" s="35" t="s">
        <v>610</v>
      </c>
      <c r="P128" s="41">
        <v>41276</v>
      </c>
      <c r="Q128" s="35" t="s">
        <v>905</v>
      </c>
      <c r="R128" s="117"/>
      <c r="S128" s="94"/>
      <c r="T128" s="40" t="s">
        <v>586</v>
      </c>
      <c r="U128" s="108">
        <v>0</v>
      </c>
      <c r="V128" s="108">
        <v>13.3</v>
      </c>
      <c r="W128" s="87">
        <v>13.3</v>
      </c>
      <c r="X128" s="71"/>
      <c r="Y128" s="71"/>
      <c r="Z128" s="71"/>
      <c r="AA128" s="71"/>
      <c r="AB128" s="71"/>
      <c r="AC128" s="71"/>
      <c r="AD128" s="71"/>
      <c r="AE128" s="71"/>
    </row>
    <row r="129" spans="1:31" s="25" customFormat="1" x14ac:dyDescent="0.2">
      <c r="A129" s="320" t="s">
        <v>422</v>
      </c>
      <c r="B129" s="285" t="s">
        <v>897</v>
      </c>
      <c r="C129" s="104" t="s">
        <v>819</v>
      </c>
      <c r="D129" s="117" t="s">
        <v>593</v>
      </c>
      <c r="E129" s="281"/>
      <c r="F129" s="37"/>
      <c r="G129" s="37"/>
      <c r="H129" s="37"/>
      <c r="I129" s="37"/>
      <c r="J129" s="35" t="s">
        <v>585</v>
      </c>
      <c r="K129" s="37"/>
      <c r="L129" s="37"/>
      <c r="M129" s="37"/>
      <c r="N129" s="108" t="s">
        <v>377</v>
      </c>
      <c r="O129" s="263" t="s">
        <v>907</v>
      </c>
      <c r="P129" s="41">
        <v>41403</v>
      </c>
      <c r="Q129" s="35" t="s">
        <v>898</v>
      </c>
      <c r="R129" s="117"/>
      <c r="S129" s="94" t="s">
        <v>906</v>
      </c>
      <c r="T129" s="40" t="s">
        <v>586</v>
      </c>
      <c r="U129" s="108"/>
      <c r="V129" s="108"/>
      <c r="W129" s="87"/>
      <c r="X129" s="71"/>
      <c r="Y129" s="71"/>
      <c r="Z129" s="71"/>
      <c r="AA129" s="71"/>
      <c r="AB129" s="71"/>
      <c r="AC129" s="71"/>
      <c r="AD129" s="71"/>
      <c r="AE129" s="71"/>
    </row>
    <row r="130" spans="1:31" s="25" customFormat="1" x14ac:dyDescent="0.2">
      <c r="A130" s="320" t="s">
        <v>581</v>
      </c>
      <c r="B130" s="285" t="s">
        <v>427</v>
      </c>
      <c r="C130" s="104" t="s">
        <v>718</v>
      </c>
      <c r="D130" s="117" t="s">
        <v>593</v>
      </c>
      <c r="E130" s="281" t="s">
        <v>821</v>
      </c>
      <c r="F130" s="37">
        <v>0</v>
      </c>
      <c r="G130" s="37">
        <v>28.75</v>
      </c>
      <c r="H130" s="37">
        <v>86.8</v>
      </c>
      <c r="I130" s="37">
        <v>86.8</v>
      </c>
      <c r="J130" s="35" t="s">
        <v>585</v>
      </c>
      <c r="K130" s="183">
        <v>2.12</v>
      </c>
      <c r="L130" s="198">
        <f>+G130-F130</f>
        <v>28.75</v>
      </c>
      <c r="M130" s="37">
        <v>28.75</v>
      </c>
      <c r="N130" s="117" t="s">
        <v>377</v>
      </c>
      <c r="O130" s="35" t="s">
        <v>610</v>
      </c>
      <c r="P130" s="38">
        <v>40043</v>
      </c>
      <c r="Q130" s="35" t="s">
        <v>421</v>
      </c>
      <c r="R130" s="94"/>
      <c r="S130" s="104" t="s">
        <v>515</v>
      </c>
      <c r="T130" s="40" t="s">
        <v>586</v>
      </c>
      <c r="U130" s="108">
        <v>0</v>
      </c>
      <c r="V130" s="108">
        <v>28.75</v>
      </c>
      <c r="W130" s="87">
        <f>+V130-U130</f>
        <v>28.75</v>
      </c>
      <c r="X130" s="71"/>
      <c r="Y130" s="71"/>
      <c r="Z130" s="71"/>
      <c r="AA130" s="71"/>
      <c r="AB130" s="71"/>
      <c r="AC130" s="71"/>
      <c r="AD130" s="71"/>
      <c r="AE130" s="71"/>
    </row>
    <row r="131" spans="1:31" s="484" customFormat="1" x14ac:dyDescent="0.2">
      <c r="A131" s="485"/>
      <c r="B131" s="496" t="s">
        <v>427</v>
      </c>
      <c r="C131" s="486"/>
      <c r="D131" s="487" t="s">
        <v>593</v>
      </c>
      <c r="E131" s="488"/>
      <c r="F131" s="489">
        <v>0</v>
      </c>
      <c r="G131" s="489">
        <v>28.75</v>
      </c>
      <c r="H131" s="489"/>
      <c r="I131" s="489"/>
      <c r="J131" s="490" t="s">
        <v>585</v>
      </c>
      <c r="K131" s="489"/>
      <c r="L131" s="489">
        <v>28.75</v>
      </c>
      <c r="M131" s="489"/>
      <c r="N131" s="487" t="s">
        <v>377</v>
      </c>
      <c r="O131" s="490" t="s">
        <v>610</v>
      </c>
      <c r="P131" s="492" t="s">
        <v>981</v>
      </c>
      <c r="Q131" s="490" t="s">
        <v>418</v>
      </c>
      <c r="R131" s="487"/>
      <c r="S131" s="493"/>
      <c r="T131" s="494" t="s">
        <v>586</v>
      </c>
      <c r="U131" s="491"/>
      <c r="V131" s="491"/>
      <c r="W131" s="495"/>
      <c r="X131" s="483"/>
      <c r="Y131" s="483"/>
      <c r="Z131" s="483"/>
      <c r="AA131" s="483"/>
      <c r="AB131" s="483"/>
      <c r="AC131" s="483"/>
      <c r="AD131" s="483"/>
      <c r="AE131" s="483"/>
    </row>
    <row r="132" spans="1:31" s="25" customFormat="1" x14ac:dyDescent="0.2">
      <c r="A132" s="331"/>
      <c r="B132" s="300" t="s">
        <v>310</v>
      </c>
      <c r="C132" s="101"/>
      <c r="D132" s="24" t="s">
        <v>593</v>
      </c>
      <c r="E132" s="110"/>
      <c r="F132" s="4">
        <v>10</v>
      </c>
      <c r="G132" s="4">
        <v>70.400000000000006</v>
      </c>
      <c r="H132" s="4"/>
      <c r="I132" s="4">
        <v>86.8</v>
      </c>
      <c r="J132" s="7" t="s">
        <v>585</v>
      </c>
      <c r="K132" s="146"/>
      <c r="L132" s="4">
        <f>+G132-F132</f>
        <v>60.400000000000006</v>
      </c>
      <c r="M132" s="4">
        <f>+G132-F132</f>
        <v>60.400000000000006</v>
      </c>
      <c r="N132" s="137"/>
      <c r="O132" s="7" t="s">
        <v>610</v>
      </c>
      <c r="P132" s="10">
        <v>38103</v>
      </c>
      <c r="Q132" s="7" t="s">
        <v>822</v>
      </c>
      <c r="R132" s="24"/>
      <c r="S132" s="89" t="s">
        <v>516</v>
      </c>
      <c r="T132" s="9"/>
      <c r="U132" s="137"/>
      <c r="V132" s="137"/>
      <c r="W132" s="251"/>
      <c r="X132" s="71"/>
      <c r="Y132" s="71"/>
      <c r="Z132" s="71"/>
      <c r="AA132" s="71"/>
      <c r="AB132" s="71"/>
      <c r="AC132" s="71"/>
      <c r="AD132" s="71"/>
      <c r="AE132" s="71"/>
    </row>
    <row r="133" spans="1:31" s="25" customFormat="1" x14ac:dyDescent="0.2">
      <c r="A133" s="319"/>
      <c r="B133" s="300" t="s">
        <v>310</v>
      </c>
      <c r="C133" s="101"/>
      <c r="D133" s="24" t="s">
        <v>580</v>
      </c>
      <c r="E133" s="110"/>
      <c r="F133" s="4">
        <v>70.2</v>
      </c>
      <c r="G133" s="4">
        <v>84.68</v>
      </c>
      <c r="H133" s="4"/>
      <c r="I133" s="4">
        <v>86.8</v>
      </c>
      <c r="J133" s="7" t="s">
        <v>585</v>
      </c>
      <c r="K133" s="146"/>
      <c r="L133" s="4">
        <f>+G133-F133</f>
        <v>14.480000000000004</v>
      </c>
      <c r="M133" s="4">
        <f>+G133-F133</f>
        <v>14.480000000000004</v>
      </c>
      <c r="N133" s="137"/>
      <c r="O133" s="7" t="s">
        <v>602</v>
      </c>
      <c r="P133" s="10">
        <v>38198</v>
      </c>
      <c r="Q133" s="19" t="s">
        <v>823</v>
      </c>
      <c r="R133" s="127"/>
      <c r="S133" s="89"/>
      <c r="T133" s="9"/>
      <c r="U133" s="137"/>
      <c r="V133" s="137"/>
      <c r="W133" s="251"/>
      <c r="X133" s="71"/>
      <c r="Y133" s="71"/>
      <c r="Z133" s="71"/>
      <c r="AA133" s="71"/>
      <c r="AB133" s="71"/>
      <c r="AC133" s="71"/>
      <c r="AD133" s="71"/>
      <c r="AE133" s="71"/>
    </row>
    <row r="134" spans="1:31" s="155" customFormat="1" x14ac:dyDescent="0.2">
      <c r="A134" s="324" t="s">
        <v>581</v>
      </c>
      <c r="B134" s="303" t="s">
        <v>536</v>
      </c>
      <c r="C134" s="147" t="s">
        <v>108</v>
      </c>
      <c r="D134" s="148" t="s">
        <v>580</v>
      </c>
      <c r="E134" s="148" t="s">
        <v>827</v>
      </c>
      <c r="F134" s="146">
        <v>2.5579999999999998</v>
      </c>
      <c r="G134" s="146">
        <v>3</v>
      </c>
      <c r="H134" s="146">
        <f>G134-F134</f>
        <v>0.44200000000000017</v>
      </c>
      <c r="I134" s="146">
        <v>3</v>
      </c>
      <c r="J134" s="150" t="s">
        <v>258</v>
      </c>
      <c r="K134" s="146">
        <f>+H134</f>
        <v>0.44200000000000017</v>
      </c>
      <c r="L134" s="146"/>
      <c r="M134" s="146"/>
      <c r="N134" s="148"/>
      <c r="O134" s="150"/>
      <c r="P134" s="152"/>
      <c r="Q134" s="150"/>
      <c r="R134" s="148"/>
      <c r="S134" s="153" t="s">
        <v>533</v>
      </c>
      <c r="T134" s="154"/>
      <c r="U134" s="151"/>
      <c r="V134" s="151"/>
      <c r="W134" s="388"/>
      <c r="X134" s="186"/>
      <c r="Y134" s="186"/>
      <c r="Z134" s="186"/>
      <c r="AA134" s="186"/>
      <c r="AB134" s="186"/>
      <c r="AC134" s="186"/>
      <c r="AD134" s="186"/>
      <c r="AE134" s="186"/>
    </row>
    <row r="135" spans="1:31" s="25" customFormat="1" x14ac:dyDescent="0.2">
      <c r="A135" s="323" t="s">
        <v>422</v>
      </c>
      <c r="B135" s="285" t="s">
        <v>825</v>
      </c>
      <c r="C135" s="104" t="s">
        <v>27</v>
      </c>
      <c r="D135" s="117" t="s">
        <v>593</v>
      </c>
      <c r="E135" s="117" t="s">
        <v>826</v>
      </c>
      <c r="F135" s="37">
        <v>0</v>
      </c>
      <c r="G135" s="37">
        <v>9.81</v>
      </c>
      <c r="H135" s="37">
        <v>10</v>
      </c>
      <c r="I135" s="37">
        <v>10</v>
      </c>
      <c r="J135" s="35" t="s">
        <v>585</v>
      </c>
      <c r="K135" s="183">
        <f>+H135-G135</f>
        <v>0.1899999999999995</v>
      </c>
      <c r="L135" s="37">
        <f>+G135-F135</f>
        <v>9.81</v>
      </c>
      <c r="M135" s="37">
        <f>+G135-F135</f>
        <v>9.81</v>
      </c>
      <c r="N135" s="108" t="s">
        <v>377</v>
      </c>
      <c r="O135" s="35" t="s">
        <v>610</v>
      </c>
      <c r="P135" s="41">
        <v>39526</v>
      </c>
      <c r="Q135" s="35" t="s">
        <v>150</v>
      </c>
      <c r="R135" s="117" t="s">
        <v>151</v>
      </c>
      <c r="S135" s="94"/>
      <c r="T135" s="40" t="s">
        <v>586</v>
      </c>
      <c r="U135" s="108">
        <v>0</v>
      </c>
      <c r="V135" s="108">
        <v>9.81</v>
      </c>
      <c r="W135" s="87">
        <f>+V135-U135</f>
        <v>9.81</v>
      </c>
      <c r="X135" s="71"/>
      <c r="Y135" s="71"/>
      <c r="Z135" s="71"/>
      <c r="AA135" s="71"/>
      <c r="AB135" s="71"/>
      <c r="AC135" s="71"/>
      <c r="AD135" s="71"/>
      <c r="AE135" s="71"/>
    </row>
    <row r="136" spans="1:31" s="155" customFormat="1" x14ac:dyDescent="0.2">
      <c r="A136" s="324" t="s">
        <v>581</v>
      </c>
      <c r="B136" s="289" t="s">
        <v>156</v>
      </c>
      <c r="C136" s="147" t="s">
        <v>718</v>
      </c>
      <c r="D136" s="148" t="s">
        <v>593</v>
      </c>
      <c r="E136" s="148" t="s">
        <v>828</v>
      </c>
      <c r="F136" s="146">
        <v>0</v>
      </c>
      <c r="G136" s="146">
        <v>0.83</v>
      </c>
      <c r="H136" s="146">
        <f>G136-F136</f>
        <v>0.83</v>
      </c>
      <c r="I136" s="146">
        <v>0.83</v>
      </c>
      <c r="J136" s="150" t="s">
        <v>264</v>
      </c>
      <c r="K136" s="146">
        <f>+H136</f>
        <v>0.83</v>
      </c>
      <c r="L136" s="146"/>
      <c r="M136" s="146"/>
      <c r="N136" s="148"/>
      <c r="O136" s="150"/>
      <c r="P136" s="152"/>
      <c r="Q136" s="150"/>
      <c r="R136" s="148"/>
      <c r="S136" s="153" t="s">
        <v>722</v>
      </c>
      <c r="T136" s="154"/>
      <c r="U136" s="151"/>
      <c r="V136" s="151"/>
      <c r="W136" s="388"/>
      <c r="X136" s="186"/>
      <c r="Y136" s="186"/>
      <c r="Z136" s="186"/>
      <c r="AA136" s="186"/>
      <c r="AB136" s="186"/>
      <c r="AC136" s="186"/>
      <c r="AD136" s="186"/>
      <c r="AE136" s="186"/>
    </row>
    <row r="137" spans="1:31" s="25" customFormat="1" x14ac:dyDescent="0.2">
      <c r="A137" s="322" t="s">
        <v>581</v>
      </c>
      <c r="B137" s="300" t="s">
        <v>311</v>
      </c>
      <c r="C137" s="101" t="s">
        <v>27</v>
      </c>
      <c r="D137" s="24" t="s">
        <v>593</v>
      </c>
      <c r="E137" s="110" t="s">
        <v>829</v>
      </c>
      <c r="F137" s="4">
        <v>0</v>
      </c>
      <c r="G137" s="4">
        <v>22.794</v>
      </c>
      <c r="H137" s="4">
        <v>58.25</v>
      </c>
      <c r="I137" s="4">
        <v>58.25</v>
      </c>
      <c r="J137" s="7" t="s">
        <v>585</v>
      </c>
      <c r="K137" s="146">
        <f>+H137-G142</f>
        <v>1.5200000000000031</v>
      </c>
      <c r="L137" s="4">
        <f>+G137-F137</f>
        <v>22.794</v>
      </c>
      <c r="M137" s="4">
        <f>+G137-F137</f>
        <v>22.794</v>
      </c>
      <c r="N137" s="137" t="s">
        <v>377</v>
      </c>
      <c r="O137" s="7" t="s">
        <v>610</v>
      </c>
      <c r="P137" s="10">
        <v>38744</v>
      </c>
      <c r="Q137" s="7" t="s">
        <v>830</v>
      </c>
      <c r="R137" s="24" t="s">
        <v>831</v>
      </c>
      <c r="S137" s="89"/>
      <c r="T137" s="9"/>
      <c r="U137" s="137"/>
      <c r="V137" s="137"/>
      <c r="W137" s="251"/>
      <c r="X137" s="71"/>
      <c r="Y137" s="71"/>
      <c r="Z137" s="71"/>
      <c r="AA137" s="71"/>
      <c r="AB137" s="71"/>
      <c r="AC137" s="71"/>
      <c r="AD137" s="71"/>
      <c r="AE137" s="71"/>
    </row>
    <row r="138" spans="1:31" s="25" customFormat="1" x14ac:dyDescent="0.2">
      <c r="A138" s="322"/>
      <c r="B138" s="300" t="s">
        <v>311</v>
      </c>
      <c r="C138" s="101"/>
      <c r="D138" s="24" t="s">
        <v>593</v>
      </c>
      <c r="E138" s="110"/>
      <c r="F138" s="4">
        <v>22.794</v>
      </c>
      <c r="G138" s="4">
        <v>25.613</v>
      </c>
      <c r="H138" s="4"/>
      <c r="I138" s="4"/>
      <c r="J138" s="7" t="s">
        <v>585</v>
      </c>
      <c r="K138" s="146"/>
      <c r="L138" s="4">
        <f>+G138-F138</f>
        <v>2.8189999999999991</v>
      </c>
      <c r="M138" s="4">
        <f>+G138-F138</f>
        <v>2.8189999999999991</v>
      </c>
      <c r="N138" s="137" t="s">
        <v>377</v>
      </c>
      <c r="O138" s="7" t="s">
        <v>610</v>
      </c>
      <c r="P138" s="10">
        <v>39707</v>
      </c>
      <c r="Q138" s="7" t="s">
        <v>357</v>
      </c>
      <c r="R138" s="24" t="s">
        <v>358</v>
      </c>
      <c r="S138" s="89" t="s">
        <v>517</v>
      </c>
      <c r="T138" s="9"/>
      <c r="U138" s="137"/>
      <c r="V138" s="137"/>
      <c r="W138" s="251"/>
      <c r="X138" s="71"/>
      <c r="Y138" s="71"/>
      <c r="Z138" s="71"/>
      <c r="AA138" s="71"/>
      <c r="AB138" s="71"/>
      <c r="AC138" s="71"/>
      <c r="AD138" s="71"/>
      <c r="AE138" s="71"/>
    </row>
    <row r="139" spans="1:31" s="25" customFormat="1" x14ac:dyDescent="0.2">
      <c r="A139" s="322"/>
      <c r="B139" s="300" t="s">
        <v>311</v>
      </c>
      <c r="C139" s="101"/>
      <c r="D139" s="24" t="s">
        <v>593</v>
      </c>
      <c r="E139" s="110"/>
      <c r="F139" s="4">
        <v>25.613</v>
      </c>
      <c r="G139" s="4">
        <v>51.01</v>
      </c>
      <c r="H139" s="4"/>
      <c r="I139" s="4"/>
      <c r="J139" s="7" t="s">
        <v>585</v>
      </c>
      <c r="K139" s="146"/>
      <c r="L139" s="4">
        <f>+G139-F139</f>
        <v>25.396999999999998</v>
      </c>
      <c r="M139" s="4">
        <f>+G139-F139</f>
        <v>25.396999999999998</v>
      </c>
      <c r="N139" s="137" t="s">
        <v>377</v>
      </c>
      <c r="O139" s="7" t="s">
        <v>610</v>
      </c>
      <c r="P139" s="10">
        <v>38744</v>
      </c>
      <c r="Q139" s="7" t="s">
        <v>830</v>
      </c>
      <c r="R139" s="24" t="s">
        <v>831</v>
      </c>
      <c r="S139" s="89"/>
      <c r="T139" s="9"/>
      <c r="U139" s="137"/>
      <c r="V139" s="137"/>
      <c r="W139" s="251"/>
      <c r="X139" s="71"/>
      <c r="Y139" s="71"/>
      <c r="Z139" s="71"/>
      <c r="AA139" s="71"/>
      <c r="AB139" s="71"/>
      <c r="AC139" s="71"/>
      <c r="AD139" s="71"/>
      <c r="AE139" s="71"/>
    </row>
    <row r="140" spans="1:31" s="25" customFormat="1" x14ac:dyDescent="0.2">
      <c r="A140" s="320"/>
      <c r="B140" s="293" t="s">
        <v>311</v>
      </c>
      <c r="C140" s="104"/>
      <c r="D140" s="117" t="s">
        <v>593</v>
      </c>
      <c r="E140" s="281"/>
      <c r="F140" s="37">
        <v>0</v>
      </c>
      <c r="G140" s="37">
        <v>51.01</v>
      </c>
      <c r="H140" s="37"/>
      <c r="I140" s="37"/>
      <c r="J140" s="35" t="s">
        <v>585</v>
      </c>
      <c r="K140" s="183"/>
      <c r="L140" s="44" t="s">
        <v>556</v>
      </c>
      <c r="M140" s="37"/>
      <c r="N140" s="108" t="s">
        <v>377</v>
      </c>
      <c r="O140" s="35" t="s">
        <v>610</v>
      </c>
      <c r="P140" s="41">
        <v>39707</v>
      </c>
      <c r="Q140" s="35" t="s">
        <v>357</v>
      </c>
      <c r="R140" s="117" t="s">
        <v>358</v>
      </c>
      <c r="S140" s="94" t="s">
        <v>556</v>
      </c>
      <c r="T140" s="40" t="s">
        <v>586</v>
      </c>
      <c r="U140" s="108">
        <v>22.794</v>
      </c>
      <c r="V140" s="108">
        <v>25.613</v>
      </c>
      <c r="W140" s="87">
        <f>+V140-U140</f>
        <v>2.8189999999999991</v>
      </c>
      <c r="X140" s="71"/>
      <c r="Y140" s="71"/>
      <c r="Z140" s="71"/>
      <c r="AA140" s="71"/>
      <c r="AB140" s="71"/>
      <c r="AC140" s="71"/>
      <c r="AD140" s="71"/>
      <c r="AE140" s="71"/>
    </row>
    <row r="141" spans="1:31" s="56" customFormat="1" x14ac:dyDescent="0.2">
      <c r="A141" s="326"/>
      <c r="B141" s="304" t="s">
        <v>312</v>
      </c>
      <c r="C141" s="132"/>
      <c r="D141" s="119" t="s">
        <v>580</v>
      </c>
      <c r="E141" s="115"/>
      <c r="F141" s="17">
        <v>51.01</v>
      </c>
      <c r="G141" s="17">
        <v>56.73</v>
      </c>
      <c r="H141" s="17"/>
      <c r="I141" s="17"/>
      <c r="J141" s="16" t="s">
        <v>585</v>
      </c>
      <c r="K141" s="146"/>
      <c r="L141" s="4">
        <f>+G141-F141</f>
        <v>5.7199999999999989</v>
      </c>
      <c r="M141" s="4">
        <f>+G141-F141</f>
        <v>5.7199999999999989</v>
      </c>
      <c r="N141" s="137" t="s">
        <v>377</v>
      </c>
      <c r="O141" s="16" t="s">
        <v>602</v>
      </c>
      <c r="P141" s="18">
        <v>38986</v>
      </c>
      <c r="Q141" s="16" t="s">
        <v>832</v>
      </c>
      <c r="R141" s="119" t="s">
        <v>833</v>
      </c>
      <c r="S141" s="99"/>
      <c r="T141" s="15"/>
      <c r="U141" s="139"/>
      <c r="V141" s="139"/>
      <c r="W141" s="391"/>
      <c r="X141" s="193"/>
      <c r="Y141" s="193"/>
      <c r="Z141" s="193"/>
      <c r="AA141" s="193"/>
      <c r="AB141" s="193"/>
      <c r="AC141" s="193"/>
      <c r="AD141" s="193"/>
      <c r="AE141" s="193"/>
    </row>
    <row r="142" spans="1:31" s="46" customFormat="1" x14ac:dyDescent="0.2">
      <c r="A142" s="336"/>
      <c r="B142" s="285" t="s">
        <v>399</v>
      </c>
      <c r="C142" s="104"/>
      <c r="D142" s="117" t="s">
        <v>580</v>
      </c>
      <c r="E142" s="281"/>
      <c r="F142" s="37">
        <v>51.01</v>
      </c>
      <c r="G142" s="37">
        <v>56.73</v>
      </c>
      <c r="H142" s="37"/>
      <c r="I142" s="37"/>
      <c r="J142" s="35" t="s">
        <v>585</v>
      </c>
      <c r="K142" s="183"/>
      <c r="L142" s="37">
        <v>4.6399999999999997</v>
      </c>
      <c r="M142" s="37">
        <v>4.6399999999999997</v>
      </c>
      <c r="N142" s="108" t="s">
        <v>377</v>
      </c>
      <c r="O142" s="35" t="s">
        <v>602</v>
      </c>
      <c r="P142" s="41">
        <v>39904</v>
      </c>
      <c r="Q142" s="35" t="s">
        <v>400</v>
      </c>
      <c r="R142" s="117" t="s">
        <v>833</v>
      </c>
      <c r="S142" s="94" t="s">
        <v>556</v>
      </c>
      <c r="T142" s="40" t="s">
        <v>586</v>
      </c>
      <c r="U142" s="108">
        <v>51.01</v>
      </c>
      <c r="V142" s="108">
        <v>55.65</v>
      </c>
      <c r="W142" s="87">
        <f>+V142-U142</f>
        <v>4.6400000000000006</v>
      </c>
      <c r="X142" s="192"/>
      <c r="Y142" s="192"/>
      <c r="Z142" s="192"/>
      <c r="AA142" s="192"/>
      <c r="AB142" s="192"/>
      <c r="AC142" s="192"/>
      <c r="AD142" s="192"/>
      <c r="AE142" s="192"/>
    </row>
    <row r="143" spans="1:31" s="25" customFormat="1" x14ac:dyDescent="0.2">
      <c r="A143" s="320"/>
      <c r="B143" s="285" t="s">
        <v>434</v>
      </c>
      <c r="C143" s="104"/>
      <c r="D143" s="117" t="s">
        <v>593</v>
      </c>
      <c r="E143" s="281"/>
      <c r="F143" s="37"/>
      <c r="G143" s="37"/>
      <c r="H143" s="37"/>
      <c r="I143" s="37"/>
      <c r="J143" s="35" t="s">
        <v>585</v>
      </c>
      <c r="K143" s="183"/>
      <c r="L143" s="201" t="s">
        <v>758</v>
      </c>
      <c r="M143" s="37"/>
      <c r="N143" s="108" t="s">
        <v>377</v>
      </c>
      <c r="O143" s="35" t="s">
        <v>610</v>
      </c>
      <c r="P143" s="41">
        <v>40158</v>
      </c>
      <c r="Q143" s="35" t="s">
        <v>449</v>
      </c>
      <c r="R143" s="117"/>
      <c r="S143" s="94" t="s">
        <v>518</v>
      </c>
      <c r="T143" s="40" t="s">
        <v>586</v>
      </c>
      <c r="U143" s="108"/>
      <c r="V143" s="108"/>
      <c r="W143" s="87"/>
      <c r="X143" s="71"/>
      <c r="Y143" s="71"/>
      <c r="Z143" s="71"/>
      <c r="AA143" s="71"/>
      <c r="AB143" s="71"/>
      <c r="AC143" s="71"/>
      <c r="AD143" s="71"/>
      <c r="AE143" s="71"/>
    </row>
    <row r="144" spans="1:31" s="25" customFormat="1" x14ac:dyDescent="0.2">
      <c r="A144" s="320"/>
      <c r="B144" s="285" t="s">
        <v>434</v>
      </c>
      <c r="C144" s="104"/>
      <c r="D144" s="117" t="s">
        <v>593</v>
      </c>
      <c r="E144" s="281"/>
      <c r="F144" s="37"/>
      <c r="G144" s="37"/>
      <c r="H144" s="37"/>
      <c r="I144" s="37"/>
      <c r="J144" s="35" t="s">
        <v>585</v>
      </c>
      <c r="K144" s="183"/>
      <c r="L144" s="201" t="s">
        <v>759</v>
      </c>
      <c r="M144" s="37"/>
      <c r="N144" s="108"/>
      <c r="O144" s="35" t="s">
        <v>610</v>
      </c>
      <c r="P144" s="41">
        <v>40289</v>
      </c>
      <c r="Q144" s="35" t="s">
        <v>467</v>
      </c>
      <c r="R144" s="117"/>
      <c r="S144" s="94" t="s">
        <v>462</v>
      </c>
      <c r="T144" s="40" t="s">
        <v>586</v>
      </c>
      <c r="U144" s="108"/>
      <c r="V144" s="108"/>
      <c r="W144" s="87"/>
      <c r="X144" s="71"/>
      <c r="Y144" s="71"/>
      <c r="Z144" s="71"/>
      <c r="AA144" s="71"/>
      <c r="AB144" s="71"/>
      <c r="AC144" s="71"/>
      <c r="AD144" s="71"/>
      <c r="AE144" s="71"/>
    </row>
    <row r="145" spans="1:31" s="25" customFormat="1" x14ac:dyDescent="0.2">
      <c r="A145" s="320"/>
      <c r="B145" s="285" t="s">
        <v>434</v>
      </c>
      <c r="C145" s="104"/>
      <c r="D145" s="117" t="s">
        <v>593</v>
      </c>
      <c r="E145" s="281"/>
      <c r="F145" s="37"/>
      <c r="G145" s="37"/>
      <c r="H145" s="37"/>
      <c r="I145" s="37"/>
      <c r="J145" s="35" t="s">
        <v>585</v>
      </c>
      <c r="K145" s="37"/>
      <c r="L145" s="201" t="s">
        <v>760</v>
      </c>
      <c r="M145" s="37"/>
      <c r="N145" s="108"/>
      <c r="O145" s="35" t="s">
        <v>610</v>
      </c>
      <c r="P145" s="41">
        <v>41428</v>
      </c>
      <c r="Q145" s="35" t="s">
        <v>757</v>
      </c>
      <c r="R145" s="117"/>
      <c r="S145" s="94" t="s">
        <v>137</v>
      </c>
      <c r="T145" s="40" t="s">
        <v>586</v>
      </c>
      <c r="U145" s="108"/>
      <c r="V145" s="108"/>
      <c r="W145" s="87"/>
      <c r="X145" s="71"/>
      <c r="Y145" s="71"/>
      <c r="Z145" s="71"/>
      <c r="AA145" s="71"/>
      <c r="AB145" s="71"/>
      <c r="AC145" s="71"/>
      <c r="AD145" s="71"/>
      <c r="AE145" s="71"/>
    </row>
    <row r="146" spans="1:31" s="25" customFormat="1" x14ac:dyDescent="0.2">
      <c r="A146" s="325" t="s">
        <v>422</v>
      </c>
      <c r="B146" s="233" t="s">
        <v>325</v>
      </c>
      <c r="C146" s="220" t="s">
        <v>296</v>
      </c>
      <c r="D146" s="221" t="s">
        <v>326</v>
      </c>
      <c r="E146" s="221"/>
      <c r="F146" s="222"/>
      <c r="G146" s="223"/>
      <c r="H146" s="224"/>
      <c r="I146" s="224"/>
      <c r="J146" s="224"/>
      <c r="K146" s="224"/>
      <c r="L146" s="225"/>
      <c r="M146" s="224" t="s">
        <v>236</v>
      </c>
      <c r="N146" s="226"/>
      <c r="O146" s="226"/>
      <c r="P146" s="222"/>
      <c r="Q146" s="225"/>
      <c r="R146" s="225"/>
      <c r="S146" s="234"/>
      <c r="T146" s="222"/>
      <c r="U146" s="228"/>
      <c r="V146" s="229"/>
      <c r="W146" s="230"/>
      <c r="X146" s="71"/>
      <c r="Y146" s="71"/>
      <c r="Z146" s="71"/>
      <c r="AA146" s="71"/>
      <c r="AB146" s="71"/>
      <c r="AC146" s="71"/>
      <c r="AD146" s="71"/>
      <c r="AE146" s="71"/>
    </row>
    <row r="147" spans="1:31" s="213" customFormat="1" x14ac:dyDescent="0.2">
      <c r="A147" s="335" t="s">
        <v>422</v>
      </c>
      <c r="B147" s="302" t="s">
        <v>12</v>
      </c>
      <c r="C147" s="253" t="s">
        <v>594</v>
      </c>
      <c r="D147" s="254" t="s">
        <v>580</v>
      </c>
      <c r="E147" s="255"/>
      <c r="F147" s="256">
        <v>0</v>
      </c>
      <c r="G147" s="256">
        <v>13.788</v>
      </c>
      <c r="H147" s="256">
        <v>16.111000000000001</v>
      </c>
      <c r="I147" s="256">
        <v>16.111000000000001</v>
      </c>
      <c r="J147" s="257" t="s">
        <v>585</v>
      </c>
      <c r="K147" s="277">
        <f>+I147-G147</f>
        <v>2.3230000000000004</v>
      </c>
      <c r="L147" s="256">
        <v>13.788</v>
      </c>
      <c r="M147" s="256"/>
      <c r="N147" s="258" t="s">
        <v>377</v>
      </c>
      <c r="O147" s="257" t="s">
        <v>67</v>
      </c>
      <c r="P147" s="278" t="s">
        <v>68</v>
      </c>
      <c r="Q147" s="257" t="s">
        <v>418</v>
      </c>
      <c r="R147" s="254"/>
      <c r="S147" s="259"/>
      <c r="T147" s="260" t="s">
        <v>586</v>
      </c>
      <c r="U147" s="258">
        <v>0</v>
      </c>
      <c r="V147" s="258">
        <v>13.788</v>
      </c>
      <c r="W147" s="392">
        <v>13.788</v>
      </c>
      <c r="X147" s="212"/>
      <c r="Y147" s="212"/>
      <c r="Z147" s="212"/>
      <c r="AA147" s="212"/>
      <c r="AB147" s="212"/>
      <c r="AC147" s="212"/>
      <c r="AD147" s="212"/>
      <c r="AE147" s="212"/>
    </row>
    <row r="148" spans="1:31" s="239" customFormat="1" x14ac:dyDescent="0.2">
      <c r="A148" s="337" t="s">
        <v>422</v>
      </c>
      <c r="B148" s="305" t="s">
        <v>640</v>
      </c>
      <c r="C148" s="240" t="s">
        <v>641</v>
      </c>
      <c r="D148" s="241" t="s">
        <v>595</v>
      </c>
      <c r="E148" s="242" t="s">
        <v>642</v>
      </c>
      <c r="F148" s="243">
        <v>0</v>
      </c>
      <c r="G148" s="243">
        <v>12.664999999999999</v>
      </c>
      <c r="H148" s="243">
        <v>0</v>
      </c>
      <c r="I148" s="243">
        <v>16.38</v>
      </c>
      <c r="J148" s="245" t="s">
        <v>643</v>
      </c>
      <c r="K148" s="243">
        <v>3.7149999999999999</v>
      </c>
      <c r="L148" s="243">
        <v>12.664999999999999</v>
      </c>
      <c r="M148" s="243">
        <v>12.664999999999999</v>
      </c>
      <c r="N148" s="241" t="s">
        <v>377</v>
      </c>
      <c r="O148" s="245" t="s">
        <v>597</v>
      </c>
      <c r="P148" s="246">
        <v>41031</v>
      </c>
      <c r="Q148" s="245" t="s">
        <v>644</v>
      </c>
      <c r="R148" s="241"/>
      <c r="S148" s="247" t="s">
        <v>645</v>
      </c>
      <c r="T148" s="248" t="s">
        <v>586</v>
      </c>
      <c r="U148" s="249">
        <v>0</v>
      </c>
      <c r="V148" s="249">
        <v>12.664999999999999</v>
      </c>
      <c r="W148" s="250"/>
      <c r="X148" s="238"/>
      <c r="Y148" s="238"/>
      <c r="Z148" s="238"/>
      <c r="AA148" s="238"/>
      <c r="AB148" s="238"/>
      <c r="AC148" s="238"/>
      <c r="AD148" s="238"/>
      <c r="AE148" s="238"/>
    </row>
    <row r="149" spans="1:31" s="239" customFormat="1" x14ac:dyDescent="0.2">
      <c r="A149" s="337"/>
      <c r="B149" s="305" t="s">
        <v>640</v>
      </c>
      <c r="C149" s="240" t="s">
        <v>641</v>
      </c>
      <c r="D149" s="241" t="s">
        <v>595</v>
      </c>
      <c r="E149" s="242"/>
      <c r="F149" s="243">
        <v>0.30499999999999999</v>
      </c>
      <c r="G149" s="243">
        <v>0.65200000000000002</v>
      </c>
      <c r="H149" s="243"/>
      <c r="I149" s="243"/>
      <c r="J149" s="245" t="s">
        <v>643</v>
      </c>
      <c r="K149" s="243"/>
      <c r="L149" s="243" t="s">
        <v>165</v>
      </c>
      <c r="M149" s="243"/>
      <c r="N149" s="241"/>
      <c r="O149" s="245" t="s">
        <v>172</v>
      </c>
      <c r="P149" s="246">
        <v>42179</v>
      </c>
      <c r="Q149" s="245" t="s">
        <v>173</v>
      </c>
      <c r="R149" s="241"/>
      <c r="S149" s="247"/>
      <c r="T149" s="248"/>
      <c r="U149" s="249"/>
      <c r="V149" s="249"/>
      <c r="W149" s="250"/>
      <c r="X149" s="238"/>
      <c r="Y149" s="238"/>
      <c r="Z149" s="238"/>
      <c r="AA149" s="238"/>
      <c r="AB149" s="238"/>
      <c r="AC149" s="238"/>
      <c r="AD149" s="238"/>
      <c r="AE149" s="238"/>
    </row>
    <row r="150" spans="1:31" s="46" customFormat="1" x14ac:dyDescent="0.2">
      <c r="A150" s="320" t="s">
        <v>581</v>
      </c>
      <c r="B150" s="285" t="s">
        <v>834</v>
      </c>
      <c r="C150" s="104" t="s">
        <v>837</v>
      </c>
      <c r="D150" s="117" t="s">
        <v>580</v>
      </c>
      <c r="E150" s="281" t="s">
        <v>835</v>
      </c>
      <c r="F150" s="37">
        <v>0</v>
      </c>
      <c r="G150" s="37">
        <v>12.355</v>
      </c>
      <c r="H150" s="37">
        <v>13.8</v>
      </c>
      <c r="I150" s="37">
        <v>13.8</v>
      </c>
      <c r="J150" s="35" t="s">
        <v>585</v>
      </c>
      <c r="K150" s="183">
        <f>+H150-G150</f>
        <v>1.4450000000000003</v>
      </c>
      <c r="L150" s="37">
        <f>+G150-F150</f>
        <v>12.355</v>
      </c>
      <c r="M150" s="37">
        <f>+G150-F150</f>
        <v>12.355</v>
      </c>
      <c r="N150" s="108" t="s">
        <v>377</v>
      </c>
      <c r="O150" s="35" t="s">
        <v>602</v>
      </c>
      <c r="P150" s="41">
        <v>38201</v>
      </c>
      <c r="Q150" s="35" t="s">
        <v>836</v>
      </c>
      <c r="R150" s="117"/>
      <c r="S150" s="94"/>
      <c r="T150" s="40" t="s">
        <v>586</v>
      </c>
      <c r="U150" s="87" t="s">
        <v>567</v>
      </c>
      <c r="V150" s="108"/>
      <c r="W150" s="389"/>
      <c r="X150" s="192"/>
      <c r="Y150" s="192"/>
      <c r="Z150" s="192"/>
      <c r="AA150" s="192"/>
      <c r="AB150" s="192"/>
      <c r="AC150" s="192"/>
      <c r="AD150" s="192"/>
      <c r="AE150" s="192"/>
    </row>
    <row r="151" spans="1:31" s="25" customFormat="1" x14ac:dyDescent="0.2">
      <c r="A151" s="320" t="s">
        <v>581</v>
      </c>
      <c r="B151" s="285" t="s">
        <v>925</v>
      </c>
      <c r="C151" s="104" t="s">
        <v>915</v>
      </c>
      <c r="D151" s="117" t="s">
        <v>580</v>
      </c>
      <c r="E151" s="281" t="s">
        <v>838</v>
      </c>
      <c r="F151" s="37">
        <v>0</v>
      </c>
      <c r="G151" s="37">
        <v>25.081</v>
      </c>
      <c r="H151" s="37">
        <v>25.2</v>
      </c>
      <c r="I151" s="37">
        <v>25.2</v>
      </c>
      <c r="J151" s="35" t="s">
        <v>585</v>
      </c>
      <c r="K151" s="183">
        <f>+H151-G151</f>
        <v>0.11899999999999977</v>
      </c>
      <c r="L151" s="37">
        <v>25.081</v>
      </c>
      <c r="M151" s="37">
        <v>25.081</v>
      </c>
      <c r="N151" s="117" t="s">
        <v>377</v>
      </c>
      <c r="O151" s="35" t="s">
        <v>926</v>
      </c>
      <c r="P151" s="41">
        <v>41807</v>
      </c>
      <c r="Q151" s="35" t="s">
        <v>598</v>
      </c>
      <c r="R151" s="117"/>
      <c r="S151" s="94"/>
      <c r="T151" s="40"/>
      <c r="U151" s="108"/>
      <c r="V151" s="108"/>
      <c r="W151" s="87"/>
      <c r="X151" s="71"/>
      <c r="Y151" s="71"/>
      <c r="Z151" s="71"/>
      <c r="AA151" s="71"/>
      <c r="AB151" s="71"/>
      <c r="AC151" s="71"/>
      <c r="AD151" s="71"/>
      <c r="AE151" s="71"/>
    </row>
    <row r="152" spans="1:31" s="25" customFormat="1" x14ac:dyDescent="0.2">
      <c r="A152" s="320" t="s">
        <v>422</v>
      </c>
      <c r="B152" s="285" t="s">
        <v>423</v>
      </c>
      <c r="C152" s="104" t="s">
        <v>886</v>
      </c>
      <c r="D152" s="117" t="s">
        <v>618</v>
      </c>
      <c r="E152" s="281"/>
      <c r="F152" s="37"/>
      <c r="G152" s="37"/>
      <c r="H152" s="37"/>
      <c r="I152" s="37"/>
      <c r="J152" s="35"/>
      <c r="K152" s="37"/>
      <c r="L152" s="37"/>
      <c r="M152" s="37"/>
      <c r="N152" s="117"/>
      <c r="O152" s="35" t="s">
        <v>424</v>
      </c>
      <c r="P152" s="41">
        <v>40381</v>
      </c>
      <c r="Q152" s="35" t="s">
        <v>425</v>
      </c>
      <c r="R152" s="117"/>
      <c r="S152" s="94" t="s">
        <v>426</v>
      </c>
      <c r="T152" s="40" t="s">
        <v>586</v>
      </c>
      <c r="U152" s="108"/>
      <c r="V152" s="108"/>
      <c r="W152" s="87">
        <v>24.7</v>
      </c>
      <c r="X152" s="71"/>
      <c r="Y152" s="71"/>
      <c r="Z152" s="71"/>
      <c r="AA152" s="71"/>
      <c r="AB152" s="71"/>
      <c r="AC152" s="71"/>
      <c r="AD152" s="71"/>
      <c r="AE152" s="71"/>
    </row>
    <row r="153" spans="1:31" s="46" customFormat="1" x14ac:dyDescent="0.2">
      <c r="A153" s="320" t="s">
        <v>581</v>
      </c>
      <c r="B153" s="287" t="s">
        <v>839</v>
      </c>
      <c r="C153" s="97" t="s">
        <v>712</v>
      </c>
      <c r="D153" s="126" t="s">
        <v>580</v>
      </c>
      <c r="E153" s="112" t="s">
        <v>840</v>
      </c>
      <c r="F153" s="33">
        <v>0</v>
      </c>
      <c r="G153" s="33">
        <v>7.78</v>
      </c>
      <c r="H153" s="33">
        <v>6.4</v>
      </c>
      <c r="I153" s="33">
        <v>15.3</v>
      </c>
      <c r="J153" s="32" t="s">
        <v>739</v>
      </c>
      <c r="K153" s="183"/>
      <c r="L153" s="37">
        <f>+G153-F153</f>
        <v>7.78</v>
      </c>
      <c r="M153" s="37">
        <f>+G153-F153</f>
        <v>7.78</v>
      </c>
      <c r="N153" s="108" t="s">
        <v>377</v>
      </c>
      <c r="O153" s="32" t="s">
        <v>841</v>
      </c>
      <c r="P153" s="34">
        <v>39267</v>
      </c>
      <c r="Q153" s="32" t="s">
        <v>842</v>
      </c>
      <c r="R153" s="126" t="s">
        <v>843</v>
      </c>
      <c r="S153" s="96"/>
      <c r="T153" s="36" t="s">
        <v>586</v>
      </c>
      <c r="U153" s="118">
        <v>0</v>
      </c>
      <c r="V153" s="118">
        <v>7.78</v>
      </c>
      <c r="W153" s="87">
        <f>+V153-U153</f>
        <v>7.78</v>
      </c>
      <c r="X153" s="192"/>
      <c r="Y153" s="192"/>
      <c r="Z153" s="192"/>
      <c r="AA153" s="192"/>
      <c r="AB153" s="192"/>
      <c r="AC153" s="192"/>
      <c r="AD153" s="192"/>
      <c r="AE153" s="192"/>
    </row>
    <row r="154" spans="1:31" s="25" customFormat="1" x14ac:dyDescent="0.2">
      <c r="A154" s="321" t="s">
        <v>581</v>
      </c>
      <c r="B154" s="286" t="s">
        <v>844</v>
      </c>
      <c r="C154" s="102" t="s">
        <v>260</v>
      </c>
      <c r="D154" s="116" t="s">
        <v>580</v>
      </c>
      <c r="E154" s="111" t="s">
        <v>591</v>
      </c>
      <c r="F154" s="3">
        <v>3.5</v>
      </c>
      <c r="G154" s="3">
        <v>3.5529999999999999</v>
      </c>
      <c r="H154" s="3">
        <f>G154-F154</f>
        <v>5.2999999999999936E-2</v>
      </c>
      <c r="I154" s="3">
        <v>6.3</v>
      </c>
      <c r="J154" s="2" t="s">
        <v>258</v>
      </c>
      <c r="K154" s="146"/>
      <c r="L154" s="3"/>
      <c r="M154" s="3"/>
      <c r="N154" s="116"/>
      <c r="O154" s="2"/>
      <c r="P154" s="5"/>
      <c r="Q154" s="2"/>
      <c r="R154" s="116"/>
      <c r="S154" s="95" t="s">
        <v>531</v>
      </c>
      <c r="T154" s="6"/>
      <c r="U154" s="216"/>
      <c r="V154" s="216"/>
      <c r="W154" s="251"/>
      <c r="X154" s="71"/>
      <c r="Y154" s="71"/>
      <c r="Z154" s="71"/>
      <c r="AA154" s="71"/>
      <c r="AB154" s="71"/>
      <c r="AC154" s="71"/>
      <c r="AD154" s="71"/>
      <c r="AE154" s="71"/>
    </row>
    <row r="155" spans="1:31" s="25" customFormat="1" x14ac:dyDescent="0.2">
      <c r="A155" s="319" t="s">
        <v>581</v>
      </c>
      <c r="B155" s="292" t="s">
        <v>845</v>
      </c>
      <c r="C155" s="101" t="s">
        <v>889</v>
      </c>
      <c r="D155" s="24" t="s">
        <v>580</v>
      </c>
      <c r="E155" s="110" t="s">
        <v>846</v>
      </c>
      <c r="F155" s="4">
        <v>0</v>
      </c>
      <c r="G155" s="4">
        <v>18</v>
      </c>
      <c r="H155" s="4">
        <f>G155-F155</f>
        <v>18</v>
      </c>
      <c r="I155" s="4">
        <v>18</v>
      </c>
      <c r="J155" s="7" t="s">
        <v>585</v>
      </c>
      <c r="K155" s="146"/>
      <c r="L155" s="4">
        <v>18</v>
      </c>
      <c r="M155" s="4">
        <v>18</v>
      </c>
      <c r="N155" s="24"/>
      <c r="O155" s="7"/>
      <c r="P155" s="8" t="s">
        <v>414</v>
      </c>
      <c r="Q155" s="7"/>
      <c r="R155" s="24"/>
      <c r="S155" s="89"/>
      <c r="T155" s="9"/>
      <c r="U155" s="137"/>
      <c r="V155" s="137"/>
      <c r="W155" s="251"/>
      <c r="X155" s="71"/>
      <c r="Y155" s="71"/>
      <c r="Z155" s="71"/>
      <c r="AA155" s="71"/>
      <c r="AB155" s="71"/>
      <c r="AC155" s="71"/>
      <c r="AD155" s="189"/>
      <c r="AE155" s="71"/>
    </row>
    <row r="156" spans="1:31" s="25" customFormat="1" x14ac:dyDescent="0.2">
      <c r="A156" s="320" t="s">
        <v>581</v>
      </c>
      <c r="B156" s="285" t="s">
        <v>847</v>
      </c>
      <c r="C156" s="104" t="s">
        <v>730</v>
      </c>
      <c r="D156" s="117" t="s">
        <v>593</v>
      </c>
      <c r="E156" s="281" t="s">
        <v>848</v>
      </c>
      <c r="F156" s="37">
        <v>0</v>
      </c>
      <c r="G156" s="37">
        <v>4.0679999999999996</v>
      </c>
      <c r="H156" s="37">
        <v>17.600000000000001</v>
      </c>
      <c r="I156" s="37">
        <v>17.600000000000001</v>
      </c>
      <c r="J156" s="35" t="s">
        <v>585</v>
      </c>
      <c r="K156" s="183">
        <v>13.532</v>
      </c>
      <c r="L156" s="37">
        <v>4.0679999999999996</v>
      </c>
      <c r="M156" s="37">
        <f>+L156</f>
        <v>4.0679999999999996</v>
      </c>
      <c r="N156" s="117" t="s">
        <v>377</v>
      </c>
      <c r="O156" s="35" t="s">
        <v>610</v>
      </c>
      <c r="P156" s="38">
        <v>40259</v>
      </c>
      <c r="Q156" s="35" t="s">
        <v>466</v>
      </c>
      <c r="R156" s="24"/>
      <c r="S156" s="109" t="s">
        <v>519</v>
      </c>
      <c r="T156" s="40" t="s">
        <v>586</v>
      </c>
      <c r="U156" s="108">
        <v>0</v>
      </c>
      <c r="V156" s="108">
        <v>4.0679999999999996</v>
      </c>
      <c r="W156" s="87">
        <f>+V156-U156</f>
        <v>4.0679999999999996</v>
      </c>
      <c r="X156" s="71"/>
      <c r="Y156" s="71"/>
      <c r="Z156" s="71"/>
      <c r="AA156" s="71"/>
      <c r="AB156" s="71"/>
      <c r="AC156" s="71"/>
      <c r="AD156" s="71"/>
      <c r="AE156" s="71"/>
    </row>
    <row r="157" spans="1:31" s="155" customFormat="1" x14ac:dyDescent="0.2">
      <c r="A157" s="324" t="s">
        <v>581</v>
      </c>
      <c r="B157" s="294" t="s">
        <v>401</v>
      </c>
      <c r="C157" s="147" t="s">
        <v>282</v>
      </c>
      <c r="D157" s="148" t="s">
        <v>580</v>
      </c>
      <c r="E157" s="149" t="s">
        <v>849</v>
      </c>
      <c r="F157" s="146">
        <v>0</v>
      </c>
      <c r="G157" s="146">
        <v>3.8</v>
      </c>
      <c r="H157" s="146">
        <f>G157-F157</f>
        <v>3.8</v>
      </c>
      <c r="I157" s="146">
        <v>3.8</v>
      </c>
      <c r="J157" s="150" t="s">
        <v>585</v>
      </c>
      <c r="K157" s="146">
        <v>3.8</v>
      </c>
      <c r="L157" s="146"/>
      <c r="M157" s="146"/>
      <c r="N157" s="148"/>
      <c r="O157" s="150"/>
      <c r="P157" s="152"/>
      <c r="Q157" s="150"/>
      <c r="R157" s="148"/>
      <c r="S157" s="153"/>
      <c r="T157" s="154"/>
      <c r="U157" s="151"/>
      <c r="V157" s="151"/>
      <c r="W157" s="388"/>
      <c r="X157" s="186"/>
      <c r="Y157" s="186"/>
      <c r="Z157" s="186"/>
      <c r="AA157" s="186"/>
      <c r="AB157" s="186"/>
      <c r="AC157" s="186"/>
      <c r="AD157" s="186"/>
      <c r="AE157" s="186"/>
    </row>
    <row r="158" spans="1:31" s="25" customFormat="1" x14ac:dyDescent="0.2">
      <c r="A158" s="319" t="s">
        <v>581</v>
      </c>
      <c r="B158" s="300" t="s">
        <v>87</v>
      </c>
      <c r="C158" s="101" t="s">
        <v>869</v>
      </c>
      <c r="D158" s="24" t="s">
        <v>595</v>
      </c>
      <c r="E158" s="110" t="s">
        <v>850</v>
      </c>
      <c r="F158" s="4">
        <v>0</v>
      </c>
      <c r="G158" s="4">
        <v>18.7</v>
      </c>
      <c r="H158" s="4">
        <f>G158-F158</f>
        <v>18.7</v>
      </c>
      <c r="I158" s="4">
        <v>18.7</v>
      </c>
      <c r="J158" s="7" t="s">
        <v>585</v>
      </c>
      <c r="K158" s="4"/>
      <c r="L158" s="4"/>
      <c r="M158" s="4"/>
      <c r="N158" s="24"/>
      <c r="O158" s="7"/>
      <c r="P158" s="8"/>
      <c r="Q158" s="7"/>
      <c r="R158" s="24"/>
      <c r="S158" s="89" t="s">
        <v>402</v>
      </c>
      <c r="T158" s="9"/>
      <c r="U158" s="137"/>
      <c r="V158" s="137"/>
      <c r="W158" s="251"/>
      <c r="X158" s="71"/>
      <c r="Y158" s="71"/>
      <c r="Z158" s="71"/>
      <c r="AA158" s="71"/>
      <c r="AB158" s="71"/>
      <c r="AC158" s="71"/>
      <c r="AD158" s="71"/>
      <c r="AE158" s="71"/>
    </row>
    <row r="159" spans="1:31" s="155" customFormat="1" x14ac:dyDescent="0.2">
      <c r="A159" s="324" t="s">
        <v>581</v>
      </c>
      <c r="B159" s="289" t="s">
        <v>851</v>
      </c>
      <c r="C159" s="147" t="s">
        <v>794</v>
      </c>
      <c r="D159" s="148" t="s">
        <v>580</v>
      </c>
      <c r="E159" s="149" t="s">
        <v>738</v>
      </c>
      <c r="F159" s="146">
        <v>0.22</v>
      </c>
      <c r="G159" s="146">
        <v>1.4530000000000001</v>
      </c>
      <c r="H159" s="146">
        <f>G159-F159</f>
        <v>1.2330000000000001</v>
      </c>
      <c r="I159" s="146">
        <v>1.75</v>
      </c>
      <c r="J159" s="150" t="s">
        <v>258</v>
      </c>
      <c r="K159" s="146">
        <f>+H159</f>
        <v>1.2330000000000001</v>
      </c>
      <c r="L159" s="146"/>
      <c r="M159" s="146"/>
      <c r="N159" s="148"/>
      <c r="O159" s="150"/>
      <c r="P159" s="152"/>
      <c r="Q159" s="150"/>
      <c r="R159" s="148"/>
      <c r="S159" s="153" t="s">
        <v>533</v>
      </c>
      <c r="T159" s="154"/>
      <c r="U159" s="151"/>
      <c r="V159" s="151"/>
      <c r="W159" s="388"/>
      <c r="X159" s="186"/>
      <c r="Y159" s="186"/>
      <c r="Z159" s="186"/>
      <c r="AA159" s="186"/>
      <c r="AB159" s="186"/>
      <c r="AC159" s="186"/>
      <c r="AD159" s="186"/>
      <c r="AE159" s="186"/>
    </row>
    <row r="160" spans="1:31" s="25" customFormat="1" x14ac:dyDescent="0.2">
      <c r="A160" s="331" t="s">
        <v>581</v>
      </c>
      <c r="B160" s="292" t="s">
        <v>852</v>
      </c>
      <c r="C160" s="101" t="s">
        <v>587</v>
      </c>
      <c r="D160" s="24" t="s">
        <v>583</v>
      </c>
      <c r="E160" s="110" t="s">
        <v>853</v>
      </c>
      <c r="F160" s="4">
        <v>0</v>
      </c>
      <c r="G160" s="4">
        <v>6.9</v>
      </c>
      <c r="H160" s="4">
        <v>7.88</v>
      </c>
      <c r="I160" s="4">
        <v>10.7</v>
      </c>
      <c r="J160" s="7" t="s">
        <v>585</v>
      </c>
      <c r="K160" s="146">
        <f>+H160-G160</f>
        <v>0.97999999999999954</v>
      </c>
      <c r="L160" s="4">
        <f>+G160-F160</f>
        <v>6.9</v>
      </c>
      <c r="M160" s="4">
        <f>+G160-F160</f>
        <v>6.9</v>
      </c>
      <c r="N160" s="137" t="s">
        <v>376</v>
      </c>
      <c r="O160" s="7" t="s">
        <v>588</v>
      </c>
      <c r="P160" s="8" t="s">
        <v>747</v>
      </c>
      <c r="Q160" s="7" t="s">
        <v>748</v>
      </c>
      <c r="R160" s="24"/>
      <c r="S160" s="89" t="s">
        <v>441</v>
      </c>
      <c r="T160" s="9"/>
      <c r="U160" s="137"/>
      <c r="V160" s="137"/>
      <c r="W160" s="251"/>
      <c r="X160" s="71"/>
      <c r="Y160" s="71"/>
      <c r="Z160" s="71"/>
      <c r="AA160" s="71"/>
      <c r="AB160" s="71"/>
      <c r="AC160" s="71"/>
      <c r="AD160" s="71"/>
      <c r="AE160" s="71"/>
    </row>
    <row r="161" spans="1:31" s="25" customFormat="1" x14ac:dyDescent="0.2">
      <c r="A161" s="319" t="s">
        <v>581</v>
      </c>
      <c r="B161" s="292" t="s">
        <v>855</v>
      </c>
      <c r="C161" s="101" t="s">
        <v>706</v>
      </c>
      <c r="D161" s="24" t="s">
        <v>595</v>
      </c>
      <c r="E161" s="110" t="s">
        <v>856</v>
      </c>
      <c r="F161" s="4">
        <v>0</v>
      </c>
      <c r="G161" s="4">
        <v>16.399999999999999</v>
      </c>
      <c r="H161" s="4">
        <v>16.399999999999999</v>
      </c>
      <c r="I161" s="4">
        <v>16.399999999999999</v>
      </c>
      <c r="J161" s="7" t="s">
        <v>585</v>
      </c>
      <c r="K161" s="146"/>
      <c r="L161" s="4">
        <f>+G161-F161</f>
        <v>16.399999999999999</v>
      </c>
      <c r="M161" s="4">
        <f>+G161-F161</f>
        <v>16.399999999999999</v>
      </c>
      <c r="N161" s="137" t="s">
        <v>376</v>
      </c>
      <c r="O161" s="7" t="s">
        <v>648</v>
      </c>
      <c r="P161" s="8" t="s">
        <v>857</v>
      </c>
      <c r="Q161" s="7" t="s">
        <v>858</v>
      </c>
      <c r="R161" s="24"/>
      <c r="S161" s="89"/>
      <c r="T161" s="9"/>
      <c r="U161" s="137"/>
      <c r="V161" s="137"/>
      <c r="W161" s="251"/>
      <c r="X161" s="71"/>
      <c r="Y161" s="71"/>
      <c r="Z161" s="71"/>
      <c r="AA161" s="71"/>
      <c r="AB161" s="71"/>
      <c r="AC161" s="71"/>
      <c r="AD161" s="71"/>
      <c r="AE161" s="71"/>
    </row>
    <row r="162" spans="1:31" s="232" customFormat="1" x14ac:dyDescent="0.2">
      <c r="A162" s="325" t="s">
        <v>581</v>
      </c>
      <c r="B162" s="295" t="s">
        <v>855</v>
      </c>
      <c r="C162" s="221" t="s">
        <v>706</v>
      </c>
      <c r="D162" s="222"/>
      <c r="E162" s="223"/>
      <c r="F162" s="224"/>
      <c r="G162" s="224"/>
      <c r="H162" s="224"/>
      <c r="I162" s="224"/>
      <c r="J162" s="225"/>
      <c r="K162" s="224"/>
      <c r="L162" s="224" t="s">
        <v>236</v>
      </c>
      <c r="M162" s="224"/>
      <c r="N162" s="230"/>
      <c r="O162" s="225"/>
      <c r="P162" s="227"/>
      <c r="Q162" s="225"/>
      <c r="R162" s="222"/>
      <c r="S162" s="228"/>
      <c r="T162" s="229"/>
      <c r="U162" s="230"/>
      <c r="V162" s="230"/>
      <c r="W162" s="261"/>
      <c r="X162" s="231"/>
      <c r="Y162" s="231"/>
      <c r="Z162" s="231"/>
      <c r="AA162" s="231"/>
      <c r="AB162" s="231"/>
      <c r="AC162" s="231"/>
      <c r="AD162" s="231"/>
      <c r="AE162" s="231"/>
    </row>
    <row r="163" spans="1:31" s="46" customFormat="1" x14ac:dyDescent="0.2">
      <c r="A163" s="320" t="s">
        <v>967</v>
      </c>
      <c r="B163" s="306" t="s">
        <v>859</v>
      </c>
      <c r="C163" s="104" t="s">
        <v>869</v>
      </c>
      <c r="D163" s="117" t="s">
        <v>593</v>
      </c>
      <c r="E163" s="281" t="s">
        <v>860</v>
      </c>
      <c r="F163" s="37">
        <v>0</v>
      </c>
      <c r="G163" s="37">
        <v>4.5999999999999996</v>
      </c>
      <c r="H163" s="37">
        <f>G163-F163</f>
        <v>4.5999999999999996</v>
      </c>
      <c r="I163" s="37">
        <v>4.5999999999999996</v>
      </c>
      <c r="J163" s="35" t="s">
        <v>585</v>
      </c>
      <c r="K163" s="183"/>
      <c r="L163" s="37">
        <f>+G163-F163</f>
        <v>4.5999999999999996</v>
      </c>
      <c r="M163" s="37">
        <f>+G163-F163</f>
        <v>4.5999999999999996</v>
      </c>
      <c r="N163" s="117" t="s">
        <v>377</v>
      </c>
      <c r="O163" s="35" t="s">
        <v>610</v>
      </c>
      <c r="P163" s="38">
        <v>40043</v>
      </c>
      <c r="Q163" s="35" t="s">
        <v>421</v>
      </c>
      <c r="R163" s="94"/>
      <c r="S163" s="104" t="s">
        <v>512</v>
      </c>
      <c r="T163" s="40" t="s">
        <v>586</v>
      </c>
      <c r="U163" s="108">
        <v>0</v>
      </c>
      <c r="V163" s="108">
        <v>4.5999999999999996</v>
      </c>
      <c r="W163" s="87">
        <f>+V163-U163</f>
        <v>4.5999999999999996</v>
      </c>
      <c r="X163" s="192"/>
      <c r="Y163" s="192"/>
      <c r="Z163" s="192"/>
      <c r="AA163" s="192"/>
      <c r="AB163" s="192"/>
      <c r="AC163" s="192"/>
      <c r="AD163" s="192"/>
      <c r="AE163" s="192"/>
    </row>
    <row r="164" spans="1:31" s="25" customFormat="1" x14ac:dyDescent="0.2">
      <c r="A164" s="320" t="s">
        <v>581</v>
      </c>
      <c r="B164" s="285" t="s">
        <v>865</v>
      </c>
      <c r="C164" s="104" t="s">
        <v>869</v>
      </c>
      <c r="D164" s="117" t="s">
        <v>595</v>
      </c>
      <c r="E164" s="281" t="s">
        <v>866</v>
      </c>
      <c r="F164" s="37">
        <v>0</v>
      </c>
      <c r="G164" s="37">
        <v>21.667000000000002</v>
      </c>
      <c r="H164" s="37">
        <v>21.76</v>
      </c>
      <c r="I164" s="37">
        <v>21.76</v>
      </c>
      <c r="J164" s="35" t="s">
        <v>585</v>
      </c>
      <c r="K164" s="183">
        <f>+I164-G164</f>
        <v>9.2999999999999972E-2</v>
      </c>
      <c r="L164" s="37">
        <f>+G164-F164</f>
        <v>21.667000000000002</v>
      </c>
      <c r="M164" s="37">
        <v>21.667000000000002</v>
      </c>
      <c r="N164" s="108" t="s">
        <v>377</v>
      </c>
      <c r="O164" s="35" t="s">
        <v>597</v>
      </c>
      <c r="P164" s="38">
        <v>40385</v>
      </c>
      <c r="Q164" s="35" t="s">
        <v>477</v>
      </c>
      <c r="R164" s="117"/>
      <c r="S164" s="94"/>
      <c r="T164" s="40" t="s">
        <v>586</v>
      </c>
      <c r="U164" s="108">
        <v>0</v>
      </c>
      <c r="V164" s="108">
        <v>21.667000000000002</v>
      </c>
      <c r="W164" s="87">
        <f>+V164-U164</f>
        <v>21.667000000000002</v>
      </c>
      <c r="X164" s="71"/>
      <c r="Y164" s="71"/>
      <c r="Z164" s="71"/>
      <c r="AA164" s="71"/>
      <c r="AB164" s="71"/>
      <c r="AC164" s="71"/>
      <c r="AD164" s="71"/>
      <c r="AE164" s="71"/>
    </row>
    <row r="165" spans="1:31" s="25" customFormat="1" x14ac:dyDescent="0.2">
      <c r="A165" s="320" t="s">
        <v>581</v>
      </c>
      <c r="B165" s="285" t="s">
        <v>865</v>
      </c>
      <c r="C165" s="104"/>
      <c r="D165" s="117" t="s">
        <v>595</v>
      </c>
      <c r="E165" s="281"/>
      <c r="F165" s="37">
        <v>9.6590000000000007</v>
      </c>
      <c r="G165" s="37">
        <v>9.8070000000000004</v>
      </c>
      <c r="H165" s="37"/>
      <c r="I165" s="37"/>
      <c r="J165" s="35" t="s">
        <v>585</v>
      </c>
      <c r="K165" s="37"/>
      <c r="L165" s="252"/>
      <c r="M165" s="37" t="s">
        <v>559</v>
      </c>
      <c r="N165" s="108" t="s">
        <v>377</v>
      </c>
      <c r="O165" s="35" t="s">
        <v>597</v>
      </c>
      <c r="P165" s="38">
        <v>41107</v>
      </c>
      <c r="Q165" s="35" t="s">
        <v>275</v>
      </c>
      <c r="R165" s="117"/>
      <c r="S165" s="44" t="s">
        <v>559</v>
      </c>
      <c r="T165" s="40"/>
      <c r="U165" s="108"/>
      <c r="V165" s="108"/>
      <c r="W165" s="87"/>
      <c r="X165" s="71"/>
      <c r="Y165" s="71"/>
      <c r="Z165" s="71"/>
      <c r="AA165" s="71"/>
      <c r="AB165" s="71"/>
      <c r="AC165" s="71"/>
      <c r="AD165" s="71"/>
      <c r="AE165" s="71"/>
    </row>
    <row r="166" spans="1:31" s="25" customFormat="1" x14ac:dyDescent="0.2">
      <c r="A166" s="319" t="s">
        <v>581</v>
      </c>
      <c r="B166" s="300" t="s">
        <v>332</v>
      </c>
      <c r="C166" s="133" t="s">
        <v>718</v>
      </c>
      <c r="D166" s="24" t="s">
        <v>593</v>
      </c>
      <c r="E166" s="110" t="s">
        <v>867</v>
      </c>
      <c r="F166" s="4">
        <v>0</v>
      </c>
      <c r="G166" s="4">
        <v>2.1549999999999998</v>
      </c>
      <c r="H166" s="17">
        <v>29.18</v>
      </c>
      <c r="I166" s="17">
        <v>29.18</v>
      </c>
      <c r="J166" s="7" t="s">
        <v>585</v>
      </c>
      <c r="K166" s="146"/>
      <c r="L166" s="4">
        <f>+G166-F166</f>
        <v>2.1549999999999998</v>
      </c>
      <c r="M166" s="4">
        <f>+G166-F166</f>
        <v>2.1549999999999998</v>
      </c>
      <c r="N166" s="137" t="s">
        <v>377</v>
      </c>
      <c r="O166" s="7"/>
      <c r="P166" s="8" t="s">
        <v>868</v>
      </c>
      <c r="Q166" s="7"/>
      <c r="R166" s="24"/>
      <c r="S166" s="89"/>
      <c r="T166" s="9"/>
      <c r="U166" s="137"/>
      <c r="V166" s="137"/>
      <c r="W166" s="251"/>
      <c r="X166" s="71"/>
      <c r="Y166" s="71"/>
      <c r="Z166" s="71"/>
      <c r="AA166" s="71"/>
      <c r="AB166" s="71"/>
      <c r="AC166" s="71"/>
      <c r="AD166" s="71"/>
      <c r="AE166" s="71"/>
    </row>
    <row r="167" spans="1:31" s="56" customFormat="1" x14ac:dyDescent="0.2">
      <c r="A167" s="326"/>
      <c r="B167" s="300" t="s">
        <v>332</v>
      </c>
      <c r="C167" s="133"/>
      <c r="D167" s="24" t="s">
        <v>593</v>
      </c>
      <c r="E167" s="110"/>
      <c r="F167" s="4">
        <v>10.45</v>
      </c>
      <c r="G167" s="4">
        <v>29.18</v>
      </c>
      <c r="H167" s="17"/>
      <c r="I167" s="17"/>
      <c r="J167" s="7" t="s">
        <v>585</v>
      </c>
      <c r="K167" s="146"/>
      <c r="L167" s="4">
        <f>+G167-F167</f>
        <v>18.73</v>
      </c>
      <c r="M167" s="4">
        <f>+G167-F167</f>
        <v>18.73</v>
      </c>
      <c r="N167" s="137" t="s">
        <v>377</v>
      </c>
      <c r="O167" s="7"/>
      <c r="P167" s="8" t="s">
        <v>868</v>
      </c>
      <c r="Q167" s="16"/>
      <c r="R167" s="119"/>
      <c r="S167" s="99"/>
      <c r="T167" s="15"/>
      <c r="U167" s="139"/>
      <c r="V167" s="139"/>
      <c r="W167" s="391"/>
      <c r="X167" s="193"/>
      <c r="Y167" s="193"/>
      <c r="Z167" s="193"/>
      <c r="AA167" s="193"/>
      <c r="AB167" s="193"/>
      <c r="AC167" s="193"/>
      <c r="AD167" s="193"/>
      <c r="AE167" s="193"/>
    </row>
    <row r="168" spans="1:31" s="25" customFormat="1" x14ac:dyDescent="0.2">
      <c r="A168" s="320" t="s">
        <v>581</v>
      </c>
      <c r="B168" s="285" t="s">
        <v>869</v>
      </c>
      <c r="C168" s="104" t="s">
        <v>283</v>
      </c>
      <c r="D168" s="117" t="s">
        <v>593</v>
      </c>
      <c r="E168" s="281" t="s">
        <v>870</v>
      </c>
      <c r="F168" s="37">
        <v>69.45</v>
      </c>
      <c r="G168" s="199">
        <v>121.11</v>
      </c>
      <c r="H168" s="37">
        <v>271.24400000000003</v>
      </c>
      <c r="I168" s="37">
        <v>354.05</v>
      </c>
      <c r="J168" s="35" t="s">
        <v>585</v>
      </c>
      <c r="K168" s="183"/>
      <c r="L168" s="198">
        <f>+G168-F168</f>
        <v>51.66</v>
      </c>
      <c r="M168" s="37">
        <f>+L168</f>
        <v>51.66</v>
      </c>
      <c r="N168" s="117" t="s">
        <v>377</v>
      </c>
      <c r="O168" s="35" t="s">
        <v>610</v>
      </c>
      <c r="P168" s="38">
        <v>40043</v>
      </c>
      <c r="Q168" s="35" t="s">
        <v>421</v>
      </c>
      <c r="R168" s="94"/>
      <c r="S168" s="104" t="s">
        <v>512</v>
      </c>
      <c r="T168" s="40" t="s">
        <v>586</v>
      </c>
      <c r="U168" s="108">
        <v>69.45</v>
      </c>
      <c r="V168" s="108">
        <v>121.11</v>
      </c>
      <c r="W168" s="87">
        <f>+V168-U168</f>
        <v>51.66</v>
      </c>
      <c r="X168" s="71"/>
      <c r="Y168" s="71"/>
      <c r="Z168" s="71"/>
      <c r="AA168" s="71"/>
      <c r="AB168" s="71"/>
      <c r="AC168" s="71"/>
      <c r="AD168" s="71"/>
      <c r="AE168" s="71"/>
    </row>
    <row r="169" spans="1:31" s="25" customFormat="1" x14ac:dyDescent="0.2">
      <c r="A169" s="320"/>
      <c r="B169" s="285" t="s">
        <v>869</v>
      </c>
      <c r="C169" s="104"/>
      <c r="D169" s="117" t="s">
        <v>593</v>
      </c>
      <c r="E169" s="281"/>
      <c r="F169" s="37"/>
      <c r="G169" s="199"/>
      <c r="H169" s="37"/>
      <c r="I169" s="37"/>
      <c r="J169" s="35" t="s">
        <v>585</v>
      </c>
      <c r="K169" s="37"/>
      <c r="L169" s="37" t="s">
        <v>497</v>
      </c>
      <c r="M169" s="37"/>
      <c r="N169" s="117" t="s">
        <v>377</v>
      </c>
      <c r="O169" s="35" t="s">
        <v>610</v>
      </c>
      <c r="P169" s="38">
        <v>40557</v>
      </c>
      <c r="Q169" s="35" t="s">
        <v>485</v>
      </c>
      <c r="R169" s="94"/>
      <c r="S169" s="104" t="s">
        <v>486</v>
      </c>
      <c r="T169" s="40"/>
      <c r="U169" s="108"/>
      <c r="V169" s="108"/>
      <c r="W169" s="87"/>
      <c r="X169" s="71"/>
      <c r="Y169" s="71"/>
      <c r="Z169" s="71"/>
      <c r="AA169" s="71"/>
      <c r="AB169" s="71"/>
      <c r="AC169" s="71"/>
      <c r="AD169" s="71"/>
      <c r="AE169" s="71"/>
    </row>
    <row r="170" spans="1:31" s="591" customFormat="1" x14ac:dyDescent="0.2">
      <c r="A170" s="593"/>
      <c r="B170" s="593" t="s">
        <v>869</v>
      </c>
      <c r="C170" s="593"/>
      <c r="D170" s="594" t="s">
        <v>593</v>
      </c>
      <c r="E170" s="594"/>
      <c r="F170" s="594">
        <v>69.45</v>
      </c>
      <c r="G170" s="594">
        <v>121.11</v>
      </c>
      <c r="H170" s="594"/>
      <c r="I170" s="594"/>
      <c r="J170" s="594" t="s">
        <v>585</v>
      </c>
      <c r="K170" s="595"/>
      <c r="L170" s="594"/>
      <c r="M170" s="594"/>
      <c r="N170" s="594" t="s">
        <v>377</v>
      </c>
      <c r="O170" s="594" t="s">
        <v>610</v>
      </c>
      <c r="P170" s="595" t="s">
        <v>981</v>
      </c>
      <c r="Q170" s="594" t="s">
        <v>192</v>
      </c>
      <c r="R170" s="595"/>
      <c r="S170" s="595"/>
      <c r="T170" s="595"/>
      <c r="U170" s="595"/>
      <c r="V170" s="595"/>
      <c r="W170" s="595"/>
      <c r="X170" s="592"/>
      <c r="Y170" s="592"/>
    </row>
    <row r="171" spans="1:31" s="71" customFormat="1" x14ac:dyDescent="0.2">
      <c r="A171" s="279"/>
      <c r="B171" s="285" t="s">
        <v>869</v>
      </c>
      <c r="C171" s="104"/>
      <c r="D171" s="117" t="s">
        <v>593</v>
      </c>
      <c r="E171" s="281"/>
      <c r="F171" s="199">
        <v>121.11</v>
      </c>
      <c r="G171" s="199">
        <v>133.02000000000001</v>
      </c>
      <c r="H171" s="37"/>
      <c r="I171" s="37"/>
      <c r="J171" s="35" t="s">
        <v>585</v>
      </c>
      <c r="K171" s="37"/>
      <c r="L171" s="37"/>
      <c r="M171" s="37"/>
      <c r="N171" s="108" t="s">
        <v>377</v>
      </c>
      <c r="O171" s="35" t="s">
        <v>610</v>
      </c>
      <c r="P171" s="43">
        <v>40980</v>
      </c>
      <c r="Q171" s="35" t="s">
        <v>139</v>
      </c>
      <c r="R171" s="117"/>
      <c r="S171" s="104" t="s">
        <v>140</v>
      </c>
      <c r="T171" s="35" t="s">
        <v>586</v>
      </c>
      <c r="U171" s="108">
        <v>121.11</v>
      </c>
      <c r="V171" s="108">
        <v>133.02000000000001</v>
      </c>
      <c r="W171" s="87">
        <f>+V171-U171</f>
        <v>11.910000000000011</v>
      </c>
    </row>
    <row r="172" spans="1:31" s="591" customFormat="1" x14ac:dyDescent="0.2">
      <c r="A172" s="593"/>
      <c r="B172" s="593" t="s">
        <v>869</v>
      </c>
      <c r="C172" s="593"/>
      <c r="D172" s="594" t="s">
        <v>593</v>
      </c>
      <c r="E172" s="594"/>
      <c r="F172" s="594">
        <v>121.11</v>
      </c>
      <c r="G172" s="594">
        <v>131.65</v>
      </c>
      <c r="H172" s="594"/>
      <c r="I172" s="594"/>
      <c r="J172" s="594" t="s">
        <v>585</v>
      </c>
      <c r="K172" s="595" t="s">
        <v>988</v>
      </c>
      <c r="L172" s="594"/>
      <c r="M172" s="594"/>
      <c r="N172" s="594" t="s">
        <v>377</v>
      </c>
      <c r="O172" s="594" t="s">
        <v>610</v>
      </c>
      <c r="P172" s="595" t="s">
        <v>981</v>
      </c>
      <c r="Q172" s="594" t="s">
        <v>418</v>
      </c>
      <c r="R172" s="595"/>
      <c r="S172" s="595" t="s">
        <v>989</v>
      </c>
      <c r="T172" s="595"/>
      <c r="U172" s="595"/>
      <c r="V172" s="595"/>
      <c r="W172" s="595"/>
      <c r="X172" s="592"/>
      <c r="Y172" s="592"/>
    </row>
    <row r="173" spans="1:31" s="25" customFormat="1" x14ac:dyDescent="0.2">
      <c r="A173" s="320"/>
      <c r="B173" s="285" t="s">
        <v>869</v>
      </c>
      <c r="C173" s="104"/>
      <c r="D173" s="117" t="s">
        <v>580</v>
      </c>
      <c r="E173" s="281"/>
      <c r="F173" s="37">
        <v>131.643</v>
      </c>
      <c r="G173" s="37">
        <v>196.2</v>
      </c>
      <c r="H173" s="37"/>
      <c r="I173" s="37"/>
      <c r="J173" s="35" t="s">
        <v>585</v>
      </c>
      <c r="K173" s="37"/>
      <c r="L173" s="37">
        <f>+G173-F173</f>
        <v>64.556999999999988</v>
      </c>
      <c r="M173" s="37">
        <v>64.557000000000002</v>
      </c>
      <c r="N173" s="108" t="s">
        <v>377</v>
      </c>
      <c r="O173" s="35" t="s">
        <v>602</v>
      </c>
      <c r="P173" s="41">
        <v>41380</v>
      </c>
      <c r="Q173" s="35" t="s">
        <v>272</v>
      </c>
      <c r="R173" s="117"/>
      <c r="S173" s="94" t="s">
        <v>273</v>
      </c>
      <c r="T173" s="40" t="s">
        <v>586</v>
      </c>
      <c r="U173" s="108">
        <v>131.643</v>
      </c>
      <c r="V173" s="108">
        <v>196.2</v>
      </c>
      <c r="W173" s="87">
        <f>+V173-U173</f>
        <v>64.556999999999988</v>
      </c>
      <c r="X173" s="71"/>
      <c r="Y173" s="71"/>
      <c r="Z173" s="71"/>
      <c r="AA173" s="71"/>
      <c r="AB173" s="71"/>
      <c r="AC173" s="71"/>
      <c r="AD173" s="71"/>
      <c r="AE173" s="71"/>
    </row>
    <row r="174" spans="1:31" s="481" customFormat="1" x14ac:dyDescent="0.2">
      <c r="A174" s="468"/>
      <c r="B174" s="469" t="s">
        <v>869</v>
      </c>
      <c r="C174" s="470"/>
      <c r="D174" s="471" t="s">
        <v>580</v>
      </c>
      <c r="E174" s="472"/>
      <c r="F174" s="473">
        <v>131.643</v>
      </c>
      <c r="G174" s="473">
        <v>196.2</v>
      </c>
      <c r="H174" s="473"/>
      <c r="I174" s="473"/>
      <c r="J174" s="474" t="s">
        <v>585</v>
      </c>
      <c r="K174" s="473"/>
      <c r="L174" s="475" t="s">
        <v>247</v>
      </c>
      <c r="M174" s="473"/>
      <c r="N174" s="476"/>
      <c r="O174" s="474" t="s">
        <v>602</v>
      </c>
      <c r="P174" s="482" t="s">
        <v>248</v>
      </c>
      <c r="Q174" s="474" t="s">
        <v>418</v>
      </c>
      <c r="R174" s="471"/>
      <c r="S174" s="477" t="s">
        <v>249</v>
      </c>
      <c r="T174" s="478" t="s">
        <v>586</v>
      </c>
      <c r="U174" s="476"/>
      <c r="V174" s="476"/>
      <c r="W174" s="479"/>
      <c r="X174" s="480"/>
      <c r="Y174" s="480"/>
      <c r="Z174" s="480"/>
      <c r="AA174" s="480"/>
      <c r="AB174" s="480"/>
      <c r="AC174" s="480"/>
      <c r="AD174" s="480"/>
      <c r="AE174" s="480"/>
    </row>
    <row r="175" spans="1:31" s="25" customFormat="1" x14ac:dyDescent="0.2">
      <c r="A175" s="319"/>
      <c r="B175" s="292" t="s">
        <v>869</v>
      </c>
      <c r="C175" s="101"/>
      <c r="D175" s="24" t="s">
        <v>595</v>
      </c>
      <c r="E175" s="110"/>
      <c r="F175" s="4">
        <v>186.8</v>
      </c>
      <c r="G175" s="4">
        <v>199.958</v>
      </c>
      <c r="H175" s="4"/>
      <c r="I175" s="20"/>
      <c r="J175" s="7" t="s">
        <v>585</v>
      </c>
      <c r="K175" s="146"/>
      <c r="L175" s="4">
        <f>+G175-F175</f>
        <v>13.157999999999987</v>
      </c>
      <c r="M175" s="4">
        <f>+G175-F175</f>
        <v>13.157999999999987</v>
      </c>
      <c r="N175" s="137" t="s">
        <v>377</v>
      </c>
      <c r="O175" s="7" t="s">
        <v>597</v>
      </c>
      <c r="P175" s="10">
        <v>38772</v>
      </c>
      <c r="Q175" s="7" t="s">
        <v>599</v>
      </c>
      <c r="R175" s="24" t="s">
        <v>600</v>
      </c>
      <c r="S175" s="89" t="s">
        <v>878</v>
      </c>
      <c r="T175" s="9"/>
      <c r="U175" s="137"/>
      <c r="V175" s="137"/>
      <c r="W175" s="251"/>
      <c r="X175" s="71"/>
      <c r="Y175" s="71"/>
      <c r="Z175" s="71"/>
      <c r="AA175" s="71"/>
      <c r="AB175" s="71"/>
      <c r="AC175" s="71"/>
      <c r="AD175" s="71"/>
      <c r="AE175" s="71"/>
    </row>
    <row r="176" spans="1:31" s="25" customFormat="1" x14ac:dyDescent="0.2">
      <c r="A176" s="322"/>
      <c r="B176" s="292" t="s">
        <v>869</v>
      </c>
      <c r="C176" s="101"/>
      <c r="D176" s="24" t="s">
        <v>595</v>
      </c>
      <c r="E176" s="110"/>
      <c r="F176" s="4">
        <v>212.85</v>
      </c>
      <c r="G176" s="4">
        <v>309.14699999999999</v>
      </c>
      <c r="H176" s="4"/>
      <c r="I176" s="4"/>
      <c r="J176" s="7" t="s">
        <v>585</v>
      </c>
      <c r="K176" s="146"/>
      <c r="L176" s="4">
        <f>+G176-F176</f>
        <v>96.296999999999997</v>
      </c>
      <c r="M176" s="4">
        <f>+G176-F176</f>
        <v>96.296999999999997</v>
      </c>
      <c r="N176" s="137" t="s">
        <v>377</v>
      </c>
      <c r="O176" s="7" t="s">
        <v>597</v>
      </c>
      <c r="P176" s="10">
        <v>38247</v>
      </c>
      <c r="Q176" s="7" t="s">
        <v>879</v>
      </c>
      <c r="R176" s="24"/>
      <c r="S176" s="89" t="s">
        <v>959</v>
      </c>
      <c r="T176" s="9"/>
      <c r="U176" s="137"/>
      <c r="V176" s="137"/>
      <c r="W176" s="251"/>
      <c r="X176" s="71"/>
      <c r="Y176" s="71"/>
      <c r="Z176" s="71"/>
      <c r="AA176" s="71"/>
      <c r="AB176" s="71"/>
      <c r="AC176" s="71"/>
      <c r="AD176" s="71"/>
      <c r="AE176" s="71"/>
    </row>
    <row r="177" spans="1:31" s="25" customFormat="1" x14ac:dyDescent="0.2">
      <c r="A177" s="322"/>
      <c r="B177" s="292" t="s">
        <v>869</v>
      </c>
      <c r="C177" s="101"/>
      <c r="D177" s="24" t="s">
        <v>595</v>
      </c>
      <c r="E177" s="110"/>
      <c r="F177" s="4">
        <v>199.958</v>
      </c>
      <c r="G177" s="4">
        <v>296.255</v>
      </c>
      <c r="H177" s="203" t="s">
        <v>453</v>
      </c>
      <c r="I177" s="4"/>
      <c r="J177" s="7" t="s">
        <v>585</v>
      </c>
      <c r="K177" s="146"/>
      <c r="L177" s="4"/>
      <c r="M177" s="4"/>
      <c r="N177" s="137"/>
      <c r="O177" s="7" t="s">
        <v>597</v>
      </c>
      <c r="P177" s="10">
        <v>38677</v>
      </c>
      <c r="Q177" s="7" t="s">
        <v>454</v>
      </c>
      <c r="R177" s="24"/>
      <c r="S177" s="89" t="s">
        <v>960</v>
      </c>
      <c r="T177" s="9"/>
      <c r="U177" s="137"/>
      <c r="V177" s="137"/>
      <c r="W177" s="251"/>
      <c r="X177" s="71"/>
      <c r="Y177" s="71"/>
      <c r="Z177" s="71"/>
      <c r="AA177" s="71"/>
      <c r="AB177" s="71"/>
      <c r="AC177" s="71"/>
      <c r="AD177" s="71"/>
      <c r="AE177" s="71"/>
    </row>
    <row r="178" spans="1:31" s="25" customFormat="1" x14ac:dyDescent="0.2">
      <c r="A178" s="322"/>
      <c r="B178" s="292" t="s">
        <v>869</v>
      </c>
      <c r="C178" s="101"/>
      <c r="D178" s="24" t="s">
        <v>595</v>
      </c>
      <c r="E178" s="110"/>
      <c r="F178" s="4">
        <v>199.958</v>
      </c>
      <c r="G178" s="4">
        <v>296.255</v>
      </c>
      <c r="H178" s="4"/>
      <c r="I178" s="4"/>
      <c r="J178" s="7" t="s">
        <v>585</v>
      </c>
      <c r="K178" s="146"/>
      <c r="L178" s="4"/>
      <c r="M178" s="4"/>
      <c r="N178" s="137" t="s">
        <v>377</v>
      </c>
      <c r="O178" s="7" t="s">
        <v>597</v>
      </c>
      <c r="P178" s="10">
        <v>38799</v>
      </c>
      <c r="Q178" s="7" t="s">
        <v>880</v>
      </c>
      <c r="R178" s="24" t="s">
        <v>881</v>
      </c>
      <c r="S178" s="89" t="s">
        <v>521</v>
      </c>
      <c r="T178" s="9"/>
      <c r="U178" s="137"/>
      <c r="V178" s="137"/>
      <c r="W178" s="251"/>
      <c r="X178" s="71"/>
      <c r="Y178" s="71"/>
      <c r="Z178" s="71"/>
      <c r="AA178" s="71"/>
      <c r="AB178" s="71"/>
      <c r="AC178" s="71"/>
      <c r="AD178" s="71"/>
      <c r="AE178" s="71"/>
    </row>
    <row r="179" spans="1:31" s="25" customFormat="1" x14ac:dyDescent="0.2">
      <c r="A179" s="322"/>
      <c r="B179" s="292" t="s">
        <v>869</v>
      </c>
      <c r="C179" s="101"/>
      <c r="D179" s="24" t="s">
        <v>595</v>
      </c>
      <c r="E179" s="110"/>
      <c r="F179" s="4">
        <v>276.54000000000002</v>
      </c>
      <c r="G179" s="4">
        <v>296.255</v>
      </c>
      <c r="H179" s="4"/>
      <c r="I179" s="4"/>
      <c r="J179" s="7" t="s">
        <v>585</v>
      </c>
      <c r="K179" s="146"/>
      <c r="L179" s="4"/>
      <c r="M179" s="4"/>
      <c r="N179" s="137"/>
      <c r="O179" s="7" t="s">
        <v>597</v>
      </c>
      <c r="P179" s="10">
        <v>40302</v>
      </c>
      <c r="Q179" s="7" t="s">
        <v>468</v>
      </c>
      <c r="R179" s="24" t="s">
        <v>881</v>
      </c>
      <c r="S179" s="89" t="s">
        <v>476</v>
      </c>
      <c r="T179" s="9"/>
      <c r="U179" s="137"/>
      <c r="V179" s="137"/>
      <c r="W179" s="251"/>
      <c r="X179" s="71"/>
      <c r="Y179" s="71"/>
      <c r="Z179" s="71"/>
      <c r="AA179" s="71"/>
      <c r="AB179" s="71"/>
      <c r="AC179" s="71"/>
      <c r="AD179" s="71"/>
      <c r="AE179" s="71"/>
    </row>
    <row r="180" spans="1:31" s="56" customFormat="1" x14ac:dyDescent="0.2">
      <c r="A180" s="326"/>
      <c r="B180" s="301" t="s">
        <v>869</v>
      </c>
      <c r="C180" s="132"/>
      <c r="D180" s="119" t="s">
        <v>595</v>
      </c>
      <c r="E180" s="115"/>
      <c r="F180" s="17">
        <v>296.255</v>
      </c>
      <c r="G180" s="17">
        <v>328.01900000000001</v>
      </c>
      <c r="H180" s="17"/>
      <c r="I180" s="20"/>
      <c r="J180" s="16" t="s">
        <v>585</v>
      </c>
      <c r="K180" s="146"/>
      <c r="L180" s="4">
        <f>+G180-F180</f>
        <v>31.76400000000001</v>
      </c>
      <c r="M180" s="4">
        <f>+G180-F180</f>
        <v>31.76400000000001</v>
      </c>
      <c r="N180" s="137" t="s">
        <v>377</v>
      </c>
      <c r="O180" s="16" t="s">
        <v>597</v>
      </c>
      <c r="P180" s="18">
        <v>38908</v>
      </c>
      <c r="Q180" s="16" t="s">
        <v>882</v>
      </c>
      <c r="R180" s="119"/>
      <c r="S180" s="99" t="s">
        <v>522</v>
      </c>
      <c r="T180" s="15"/>
      <c r="U180" s="139"/>
      <c r="V180" s="139"/>
      <c r="W180" s="391"/>
      <c r="X180" s="193"/>
      <c r="Y180" s="193"/>
      <c r="Z180" s="193"/>
      <c r="AA180" s="193"/>
      <c r="AB180" s="193"/>
      <c r="AC180" s="193"/>
      <c r="AD180" s="193"/>
      <c r="AE180" s="193"/>
    </row>
    <row r="181" spans="1:31" s="56" customFormat="1" x14ac:dyDescent="0.2">
      <c r="A181" s="338"/>
      <c r="B181" s="287" t="s">
        <v>869</v>
      </c>
      <c r="C181" s="97"/>
      <c r="D181" s="126" t="s">
        <v>618</v>
      </c>
      <c r="E181" s="112"/>
      <c r="F181" s="42">
        <v>325.17599999999999</v>
      </c>
      <c r="G181" s="42">
        <v>339.53800000000001</v>
      </c>
      <c r="H181" s="42"/>
      <c r="I181" s="33"/>
      <c r="J181" s="32" t="s">
        <v>585</v>
      </c>
      <c r="K181" s="183"/>
      <c r="L181" s="37">
        <f>+G181-F181</f>
        <v>14.362000000000023</v>
      </c>
      <c r="M181" s="37">
        <f>+G181-F181</f>
        <v>14.362000000000023</v>
      </c>
      <c r="N181" s="108" t="s">
        <v>377</v>
      </c>
      <c r="O181" s="32" t="s">
        <v>883</v>
      </c>
      <c r="P181" s="34">
        <v>39500</v>
      </c>
      <c r="Q181" s="32" t="s">
        <v>884</v>
      </c>
      <c r="R181" s="126"/>
      <c r="S181" s="96" t="s">
        <v>152</v>
      </c>
      <c r="T181" s="36"/>
      <c r="U181" s="118">
        <v>325.17599999999999</v>
      </c>
      <c r="V181" s="118">
        <v>339.53800000000001</v>
      </c>
      <c r="W181" s="87">
        <f>+V181-U181</f>
        <v>14.362000000000023</v>
      </c>
      <c r="X181" s="193"/>
      <c r="Y181" s="193"/>
      <c r="Z181" s="193"/>
      <c r="AA181" s="193"/>
      <c r="AB181" s="193"/>
      <c r="AC181" s="193"/>
      <c r="AD181" s="193"/>
      <c r="AE181" s="193"/>
    </row>
    <row r="182" spans="1:31" s="155" customFormat="1" x14ac:dyDescent="0.2">
      <c r="A182" s="339"/>
      <c r="B182" s="289" t="s">
        <v>869</v>
      </c>
      <c r="C182" s="147"/>
      <c r="D182" s="148" t="s">
        <v>618</v>
      </c>
      <c r="E182" s="149"/>
      <c r="F182" s="181">
        <v>352.50799999999998</v>
      </c>
      <c r="G182" s="181">
        <v>354.05</v>
      </c>
      <c r="H182" s="181"/>
      <c r="I182" s="146"/>
      <c r="J182" s="150" t="s">
        <v>585</v>
      </c>
      <c r="K182" s="146">
        <f>+G182-F182</f>
        <v>1.54200000000003</v>
      </c>
      <c r="L182" s="146"/>
      <c r="M182" s="146"/>
      <c r="N182" s="151"/>
      <c r="O182" s="150"/>
      <c r="P182" s="157"/>
      <c r="Q182" s="150"/>
      <c r="R182" s="148"/>
      <c r="S182" s="153" t="s">
        <v>549</v>
      </c>
      <c r="T182" s="154"/>
      <c r="U182" s="151"/>
      <c r="V182" s="151"/>
      <c r="W182" s="388"/>
      <c r="X182" s="186"/>
      <c r="Y182" s="186"/>
      <c r="Z182" s="186"/>
      <c r="AA182" s="186"/>
      <c r="AB182" s="186"/>
      <c r="AC182" s="186"/>
      <c r="AD182" s="186"/>
      <c r="AE182" s="186"/>
    </row>
    <row r="183" spans="1:31" s="25" customFormat="1" x14ac:dyDescent="0.2">
      <c r="A183" s="319" t="s">
        <v>581</v>
      </c>
      <c r="B183" s="300" t="s">
        <v>333</v>
      </c>
      <c r="C183" s="101" t="s">
        <v>869</v>
      </c>
      <c r="D183" s="24" t="s">
        <v>595</v>
      </c>
      <c r="E183" s="110" t="s">
        <v>885</v>
      </c>
      <c r="F183" s="4">
        <v>0</v>
      </c>
      <c r="G183" s="4">
        <v>1.6</v>
      </c>
      <c r="H183" s="4">
        <v>17.5</v>
      </c>
      <c r="I183" s="4">
        <v>17.5</v>
      </c>
      <c r="J183" s="7" t="s">
        <v>585</v>
      </c>
      <c r="K183" s="146"/>
      <c r="L183" s="4">
        <f t="shared" ref="L183:L188" si="1">+G183-F183</f>
        <v>1.6</v>
      </c>
      <c r="M183" s="4">
        <f t="shared" ref="M183:M188" si="2">+G183-F183</f>
        <v>1.6</v>
      </c>
      <c r="N183" s="137"/>
      <c r="O183" s="7"/>
      <c r="P183" s="47" t="s">
        <v>861</v>
      </c>
      <c r="Q183" s="7"/>
      <c r="R183" s="24"/>
      <c r="S183" s="89"/>
      <c r="T183" s="47"/>
      <c r="U183" s="137"/>
      <c r="V183" s="137"/>
      <c r="W183" s="251"/>
      <c r="X183" s="71"/>
      <c r="Y183" s="71"/>
      <c r="Z183" s="71"/>
      <c r="AA183" s="71"/>
      <c r="AB183" s="71"/>
      <c r="AC183" s="71"/>
      <c r="AD183" s="71"/>
      <c r="AE183" s="71"/>
    </row>
    <row r="184" spans="1:31" s="25" customFormat="1" x14ac:dyDescent="0.2">
      <c r="A184" s="319"/>
      <c r="B184" s="300" t="s">
        <v>333</v>
      </c>
      <c r="C184" s="101"/>
      <c r="D184" s="24" t="s">
        <v>595</v>
      </c>
      <c r="E184" s="110"/>
      <c r="F184" s="4">
        <v>0.4</v>
      </c>
      <c r="G184" s="4">
        <v>3.8</v>
      </c>
      <c r="H184" s="4"/>
      <c r="I184" s="4"/>
      <c r="J184" s="7" t="s">
        <v>585</v>
      </c>
      <c r="K184" s="146"/>
      <c r="L184" s="4">
        <f t="shared" si="1"/>
        <v>3.4</v>
      </c>
      <c r="M184" s="4">
        <f t="shared" si="2"/>
        <v>3.4</v>
      </c>
      <c r="N184" s="137"/>
      <c r="O184" s="7"/>
      <c r="P184" s="47" t="s">
        <v>861</v>
      </c>
      <c r="Q184" s="7"/>
      <c r="R184" s="24"/>
      <c r="S184" s="89"/>
      <c r="T184" s="47"/>
      <c r="U184" s="137"/>
      <c r="V184" s="137"/>
      <c r="W184" s="251"/>
      <c r="X184" s="71"/>
      <c r="Y184" s="71"/>
      <c r="Z184" s="71"/>
      <c r="AA184" s="71"/>
      <c r="AB184" s="71"/>
      <c r="AC184" s="71"/>
      <c r="AD184" s="71"/>
      <c r="AE184" s="71"/>
    </row>
    <row r="185" spans="1:31" s="25" customFormat="1" x14ac:dyDescent="0.2">
      <c r="A185" s="319"/>
      <c r="B185" s="300" t="s">
        <v>333</v>
      </c>
      <c r="C185" s="101"/>
      <c r="D185" s="24" t="s">
        <v>595</v>
      </c>
      <c r="E185" s="110"/>
      <c r="F185" s="4">
        <v>3.8</v>
      </c>
      <c r="G185" s="4">
        <v>8</v>
      </c>
      <c r="H185" s="4"/>
      <c r="I185" s="4"/>
      <c r="J185" s="7" t="s">
        <v>585</v>
      </c>
      <c r="K185" s="146"/>
      <c r="L185" s="4">
        <f t="shared" si="1"/>
        <v>4.2</v>
      </c>
      <c r="M185" s="4">
        <f t="shared" si="2"/>
        <v>4.2</v>
      </c>
      <c r="N185" s="137"/>
      <c r="O185" s="7"/>
      <c r="P185" s="47" t="s">
        <v>861</v>
      </c>
      <c r="Q185" s="7"/>
      <c r="R185" s="24"/>
      <c r="S185" s="89"/>
      <c r="T185" s="47"/>
      <c r="U185" s="137"/>
      <c r="V185" s="137"/>
      <c r="W185" s="251"/>
      <c r="X185" s="71"/>
      <c r="Y185" s="71"/>
      <c r="Z185" s="71"/>
      <c r="AA185" s="71"/>
      <c r="AB185" s="71"/>
      <c r="AC185" s="71"/>
      <c r="AD185" s="71"/>
      <c r="AE185" s="71"/>
    </row>
    <row r="186" spans="1:31" s="25" customFormat="1" x14ac:dyDescent="0.2">
      <c r="A186" s="319"/>
      <c r="B186" s="300" t="s">
        <v>333</v>
      </c>
      <c r="C186" s="101"/>
      <c r="D186" s="24" t="s">
        <v>595</v>
      </c>
      <c r="E186" s="110"/>
      <c r="F186" s="4">
        <v>8</v>
      </c>
      <c r="G186" s="4">
        <v>17.5</v>
      </c>
      <c r="H186" s="4"/>
      <c r="I186" s="4"/>
      <c r="J186" s="7" t="s">
        <v>585</v>
      </c>
      <c r="K186" s="146"/>
      <c r="L186" s="4">
        <f t="shared" si="1"/>
        <v>9.5</v>
      </c>
      <c r="M186" s="4">
        <f t="shared" si="2"/>
        <v>9.5</v>
      </c>
      <c r="N186" s="137"/>
      <c r="O186" s="7"/>
      <c r="P186" s="47" t="s">
        <v>861</v>
      </c>
      <c r="Q186" s="7"/>
      <c r="R186" s="24"/>
      <c r="S186" s="89"/>
      <c r="T186" s="47"/>
      <c r="U186" s="137"/>
      <c r="V186" s="137"/>
      <c r="W186" s="251"/>
      <c r="X186" s="71"/>
      <c r="Y186" s="71"/>
      <c r="Z186" s="71"/>
      <c r="AA186" s="71"/>
      <c r="AB186" s="71"/>
      <c r="AC186" s="71"/>
      <c r="AD186" s="71"/>
      <c r="AE186" s="71"/>
    </row>
    <row r="187" spans="1:31" s="25" customFormat="1" x14ac:dyDescent="0.2">
      <c r="A187" s="320" t="s">
        <v>581</v>
      </c>
      <c r="B187" s="306" t="s">
        <v>887</v>
      </c>
      <c r="C187" s="104" t="s">
        <v>718</v>
      </c>
      <c r="D187" s="117" t="s">
        <v>662</v>
      </c>
      <c r="E187" s="281" t="s">
        <v>888</v>
      </c>
      <c r="F187" s="37">
        <v>0</v>
      </c>
      <c r="G187" s="37">
        <v>31.393999999999998</v>
      </c>
      <c r="H187" s="37">
        <v>55.9</v>
      </c>
      <c r="I187" s="37">
        <v>55.9</v>
      </c>
      <c r="J187" s="35" t="s">
        <v>585</v>
      </c>
      <c r="K187" s="183">
        <f>+H187-G188</f>
        <v>1.0229999999999961</v>
      </c>
      <c r="L187" s="37">
        <f t="shared" si="1"/>
        <v>31.393999999999998</v>
      </c>
      <c r="M187" s="37">
        <f t="shared" si="2"/>
        <v>31.393999999999998</v>
      </c>
      <c r="N187" s="108" t="s">
        <v>377</v>
      </c>
      <c r="O187" s="35" t="s">
        <v>935</v>
      </c>
      <c r="P187" s="38">
        <v>39818</v>
      </c>
      <c r="Q187" s="35" t="s">
        <v>367</v>
      </c>
      <c r="R187" s="117"/>
      <c r="S187" s="94"/>
      <c r="T187" s="40" t="s">
        <v>586</v>
      </c>
      <c r="U187" s="108">
        <v>0</v>
      </c>
      <c r="V187" s="108">
        <v>31.393999999999998</v>
      </c>
      <c r="W187" s="87">
        <f>+V187-U187</f>
        <v>31.393999999999998</v>
      </c>
      <c r="X187" s="71"/>
      <c r="Y187" s="71"/>
      <c r="Z187" s="71"/>
      <c r="AA187" s="71"/>
      <c r="AB187" s="71"/>
      <c r="AC187" s="71"/>
      <c r="AD187" s="71"/>
      <c r="AE187" s="71"/>
    </row>
    <row r="188" spans="1:31" s="25" customFormat="1" x14ac:dyDescent="0.2">
      <c r="A188" s="320"/>
      <c r="B188" s="306" t="s">
        <v>887</v>
      </c>
      <c r="C188" s="104"/>
      <c r="D188" s="117" t="s">
        <v>583</v>
      </c>
      <c r="E188" s="281"/>
      <c r="F188" s="37">
        <v>31.393999999999998</v>
      </c>
      <c r="G188" s="37">
        <v>54.877000000000002</v>
      </c>
      <c r="H188" s="37"/>
      <c r="I188" s="37"/>
      <c r="J188" s="35" t="s">
        <v>585</v>
      </c>
      <c r="K188" s="183"/>
      <c r="L188" s="37">
        <f t="shared" si="1"/>
        <v>23.483000000000004</v>
      </c>
      <c r="M188" s="37">
        <f t="shared" si="2"/>
        <v>23.483000000000004</v>
      </c>
      <c r="N188" s="108" t="s">
        <v>377</v>
      </c>
      <c r="O188" s="35" t="s">
        <v>553</v>
      </c>
      <c r="P188" s="38">
        <v>39825</v>
      </c>
      <c r="Q188" s="35" t="s">
        <v>388</v>
      </c>
      <c r="R188" s="144"/>
      <c r="S188" s="94"/>
      <c r="T188" s="40" t="s">
        <v>586</v>
      </c>
      <c r="U188" s="108">
        <v>31.393999999999998</v>
      </c>
      <c r="V188" s="108">
        <v>54.877000000000002</v>
      </c>
      <c r="W188" s="87">
        <f>+V188-U188</f>
        <v>23.483000000000004</v>
      </c>
      <c r="X188" s="71"/>
      <c r="Y188" s="71"/>
      <c r="Z188" s="71"/>
      <c r="AA188" s="71"/>
      <c r="AB188" s="71"/>
      <c r="AC188" s="71"/>
      <c r="AD188" s="71"/>
      <c r="AE188" s="71"/>
    </row>
    <row r="189" spans="1:31" s="25" customFormat="1" x14ac:dyDescent="0.2">
      <c r="A189" s="320" t="s">
        <v>581</v>
      </c>
      <c r="B189" s="306" t="s">
        <v>886</v>
      </c>
      <c r="C189" s="104" t="s">
        <v>869</v>
      </c>
      <c r="D189" s="117" t="s">
        <v>595</v>
      </c>
      <c r="E189" s="281"/>
      <c r="F189" s="37">
        <v>0</v>
      </c>
      <c r="G189" s="37">
        <v>19.32</v>
      </c>
      <c r="H189" s="37">
        <v>55</v>
      </c>
      <c r="I189" s="37">
        <v>55</v>
      </c>
      <c r="J189" s="35" t="s">
        <v>585</v>
      </c>
      <c r="K189" s="37"/>
      <c r="L189" s="198">
        <v>18.88</v>
      </c>
      <c r="M189" s="198">
        <v>18.88</v>
      </c>
      <c r="N189" s="108" t="s">
        <v>377</v>
      </c>
      <c r="O189" s="35" t="s">
        <v>597</v>
      </c>
      <c r="P189" s="41">
        <v>41851</v>
      </c>
      <c r="Q189" s="35" t="s">
        <v>431</v>
      </c>
      <c r="R189" s="117"/>
      <c r="S189" s="94"/>
      <c r="T189" s="40" t="s">
        <v>586</v>
      </c>
      <c r="U189" s="108">
        <v>0</v>
      </c>
      <c r="V189" s="108">
        <v>19.32</v>
      </c>
      <c r="W189" s="87">
        <v>18.88</v>
      </c>
      <c r="X189" s="71"/>
      <c r="Y189" s="71"/>
      <c r="Z189" s="71"/>
      <c r="AA189" s="71"/>
      <c r="AB189" s="71"/>
      <c r="AC189" s="71"/>
      <c r="AD189" s="71"/>
      <c r="AE189" s="71"/>
    </row>
    <row r="190" spans="1:31" s="213" customFormat="1" x14ac:dyDescent="0.2">
      <c r="A190" s="335"/>
      <c r="B190" s="306" t="s">
        <v>886</v>
      </c>
      <c r="C190" s="104" t="s">
        <v>869</v>
      </c>
      <c r="D190" s="117" t="s">
        <v>618</v>
      </c>
      <c r="E190" s="281"/>
      <c r="F190" s="37">
        <v>17.260000000000002</v>
      </c>
      <c r="G190" s="37">
        <v>51.692</v>
      </c>
      <c r="H190" s="37"/>
      <c r="I190" s="37"/>
      <c r="J190" s="35" t="s">
        <v>585</v>
      </c>
      <c r="K190" s="37"/>
      <c r="L190" s="37">
        <v>34.432000000000002</v>
      </c>
      <c r="M190" s="37">
        <v>34.432000000000002</v>
      </c>
      <c r="N190" s="108" t="s">
        <v>377</v>
      </c>
      <c r="O190" s="35" t="s">
        <v>883</v>
      </c>
      <c r="P190" s="41">
        <v>42104</v>
      </c>
      <c r="Q190" s="35" t="s">
        <v>328</v>
      </c>
      <c r="R190" s="117"/>
      <c r="S190" s="94"/>
      <c r="T190" s="40" t="s">
        <v>586</v>
      </c>
      <c r="U190" s="108">
        <v>17.260000000000002</v>
      </c>
      <c r="V190" s="108">
        <v>51.692</v>
      </c>
      <c r="W190" s="87">
        <v>34.432000000000002</v>
      </c>
      <c r="X190" s="212"/>
      <c r="Y190" s="212"/>
      <c r="Z190" s="212"/>
      <c r="AA190" s="212"/>
      <c r="AB190" s="212"/>
      <c r="AC190" s="212"/>
      <c r="AD190" s="212"/>
      <c r="AE190" s="212"/>
    </row>
    <row r="191" spans="1:31" s="25" customFormat="1" x14ac:dyDescent="0.2">
      <c r="A191" s="320" t="s">
        <v>581</v>
      </c>
      <c r="B191" s="306" t="s">
        <v>889</v>
      </c>
      <c r="C191" s="104" t="s">
        <v>869</v>
      </c>
      <c r="D191" s="117" t="s">
        <v>595</v>
      </c>
      <c r="E191" s="281" t="s">
        <v>890</v>
      </c>
      <c r="F191" s="37">
        <v>9.3810000000000002</v>
      </c>
      <c r="G191" s="37">
        <v>33.56</v>
      </c>
      <c r="H191" s="37">
        <v>44.6</v>
      </c>
      <c r="I191" s="37">
        <v>44.6</v>
      </c>
      <c r="J191" s="35" t="s">
        <v>585</v>
      </c>
      <c r="K191" s="183">
        <v>8.1859999999999999</v>
      </c>
      <c r="L191" s="37">
        <v>23.63</v>
      </c>
      <c r="M191" s="37">
        <v>23.63</v>
      </c>
      <c r="N191" s="108" t="s">
        <v>377</v>
      </c>
      <c r="O191" s="35" t="s">
        <v>597</v>
      </c>
      <c r="P191" s="38">
        <v>41759</v>
      </c>
      <c r="Q191" s="35" t="s">
        <v>134</v>
      </c>
      <c r="R191" s="117"/>
      <c r="S191" s="94" t="s">
        <v>801</v>
      </c>
      <c r="T191" s="40" t="s">
        <v>586</v>
      </c>
      <c r="U191" s="108">
        <v>0</v>
      </c>
      <c r="V191" s="108">
        <v>36.81</v>
      </c>
      <c r="W191" s="87">
        <v>36.81</v>
      </c>
      <c r="X191" s="71"/>
      <c r="Y191" s="71"/>
      <c r="Z191" s="71"/>
      <c r="AA191" s="71"/>
      <c r="AB191" s="71"/>
      <c r="AC191" s="71"/>
      <c r="AD191" s="71"/>
      <c r="AE191" s="71"/>
    </row>
    <row r="192" spans="1:31" s="25" customFormat="1" x14ac:dyDescent="0.2">
      <c r="A192" s="320"/>
      <c r="B192" s="306" t="s">
        <v>889</v>
      </c>
      <c r="C192" s="104"/>
      <c r="D192" s="117" t="s">
        <v>580</v>
      </c>
      <c r="E192" s="281"/>
      <c r="F192" s="37">
        <v>0</v>
      </c>
      <c r="G192" s="37">
        <v>36.81</v>
      </c>
      <c r="H192" s="37"/>
      <c r="I192" s="37"/>
      <c r="J192" s="35" t="s">
        <v>585</v>
      </c>
      <c r="K192" s="37"/>
      <c r="L192" s="37">
        <v>14.7</v>
      </c>
      <c r="M192" s="37">
        <v>14.7</v>
      </c>
      <c r="N192" s="108" t="s">
        <v>377</v>
      </c>
      <c r="O192" s="35" t="s">
        <v>602</v>
      </c>
      <c r="P192" s="38">
        <v>41788</v>
      </c>
      <c r="Q192" s="35" t="s">
        <v>697</v>
      </c>
      <c r="R192" s="117"/>
      <c r="S192" s="94"/>
      <c r="T192" s="40" t="s">
        <v>586</v>
      </c>
      <c r="U192" s="108"/>
      <c r="V192" s="108"/>
      <c r="W192" s="87"/>
      <c r="X192" s="71"/>
      <c r="Y192" s="71"/>
      <c r="Z192" s="71"/>
      <c r="AA192" s="71"/>
      <c r="AB192" s="71"/>
      <c r="AC192" s="71"/>
      <c r="AD192" s="71"/>
      <c r="AE192" s="71"/>
    </row>
    <row r="193" spans="1:31" s="25" customFormat="1" x14ac:dyDescent="0.2">
      <c r="A193" s="319" t="s">
        <v>581</v>
      </c>
      <c r="B193" s="307" t="s">
        <v>891</v>
      </c>
      <c r="C193" s="101" t="s">
        <v>887</v>
      </c>
      <c r="D193" s="24" t="s">
        <v>583</v>
      </c>
      <c r="E193" s="110" t="s">
        <v>892</v>
      </c>
      <c r="F193" s="4">
        <v>0</v>
      </c>
      <c r="G193" s="4">
        <v>15.6</v>
      </c>
      <c r="H193" s="4">
        <f t="shared" ref="H193:H198" si="3">G193-F193</f>
        <v>15.6</v>
      </c>
      <c r="I193" s="4">
        <v>15.6</v>
      </c>
      <c r="J193" s="7" t="s">
        <v>585</v>
      </c>
      <c r="K193" s="146"/>
      <c r="L193" s="4">
        <f>+G193-F193</f>
        <v>15.6</v>
      </c>
      <c r="M193" s="4">
        <f>+G193-F193</f>
        <v>15.6</v>
      </c>
      <c r="N193" s="137" t="s">
        <v>376</v>
      </c>
      <c r="O193" s="7" t="s">
        <v>588</v>
      </c>
      <c r="P193" s="8" t="s">
        <v>589</v>
      </c>
      <c r="Q193" s="7" t="s">
        <v>893</v>
      </c>
      <c r="R193" s="24"/>
      <c r="S193" s="89" t="s">
        <v>437</v>
      </c>
      <c r="T193" s="9"/>
      <c r="U193" s="137"/>
      <c r="V193" s="137"/>
      <c r="W193" s="251"/>
      <c r="X193" s="71"/>
      <c r="Y193" s="71"/>
      <c r="Z193" s="71"/>
      <c r="AA193" s="71"/>
      <c r="AB193" s="71"/>
      <c r="AC193" s="71"/>
      <c r="AD193" s="71"/>
      <c r="AE193" s="71"/>
    </row>
    <row r="194" spans="1:31" s="25" customFormat="1" x14ac:dyDescent="0.2">
      <c r="A194" s="319" t="s">
        <v>581</v>
      </c>
      <c r="B194" s="292" t="s">
        <v>894</v>
      </c>
      <c r="C194" s="101" t="s">
        <v>27</v>
      </c>
      <c r="D194" s="24" t="s">
        <v>583</v>
      </c>
      <c r="E194" s="110" t="s">
        <v>895</v>
      </c>
      <c r="F194" s="4">
        <v>0</v>
      </c>
      <c r="G194" s="4">
        <v>28.5</v>
      </c>
      <c r="H194" s="4">
        <f t="shared" si="3"/>
        <v>28.5</v>
      </c>
      <c r="I194" s="4">
        <v>28.5</v>
      </c>
      <c r="J194" s="7" t="s">
        <v>585</v>
      </c>
      <c r="K194" s="146"/>
      <c r="L194" s="4">
        <f>+G194-F194</f>
        <v>28.5</v>
      </c>
      <c r="M194" s="4">
        <f>+G194-F194</f>
        <v>28.5</v>
      </c>
      <c r="N194" s="137" t="s">
        <v>376</v>
      </c>
      <c r="O194" s="7" t="s">
        <v>631</v>
      </c>
      <c r="P194" s="8" t="s">
        <v>687</v>
      </c>
      <c r="Q194" s="7" t="s">
        <v>896</v>
      </c>
      <c r="R194" s="24"/>
      <c r="S194" s="89"/>
      <c r="T194" s="9"/>
      <c r="U194" s="137"/>
      <c r="V194" s="137"/>
      <c r="W194" s="251"/>
      <c r="X194" s="71"/>
      <c r="Y194" s="71"/>
      <c r="Z194" s="71"/>
      <c r="AA194" s="71"/>
      <c r="AB194" s="71"/>
      <c r="AC194" s="71"/>
      <c r="AD194" s="71"/>
      <c r="AE194" s="71"/>
    </row>
    <row r="195" spans="1:31" s="25" customFormat="1" x14ac:dyDescent="0.2">
      <c r="A195" s="497" t="s">
        <v>581</v>
      </c>
      <c r="B195" s="498" t="s">
        <v>903</v>
      </c>
      <c r="C195" s="499" t="s">
        <v>886</v>
      </c>
      <c r="D195" s="500" t="s">
        <v>595</v>
      </c>
      <c r="E195" s="501" t="s">
        <v>904</v>
      </c>
      <c r="F195" s="502">
        <v>0</v>
      </c>
      <c r="G195" s="502">
        <v>12</v>
      </c>
      <c r="H195" s="502">
        <f t="shared" si="3"/>
        <v>12</v>
      </c>
      <c r="I195" s="502">
        <v>12.2</v>
      </c>
      <c r="J195" s="503" t="s">
        <v>585</v>
      </c>
      <c r="K195" s="502"/>
      <c r="L195" s="502">
        <v>0.83599999999999997</v>
      </c>
      <c r="M195" s="502">
        <v>0.83599999999999997</v>
      </c>
      <c r="N195" s="500" t="s">
        <v>377</v>
      </c>
      <c r="O195" s="35" t="s">
        <v>597</v>
      </c>
      <c r="P195" s="41">
        <v>41851</v>
      </c>
      <c r="Q195" s="35" t="s">
        <v>431</v>
      </c>
      <c r="R195" s="500"/>
      <c r="S195" s="504" t="s">
        <v>127</v>
      </c>
      <c r="T195" s="505" t="s">
        <v>586</v>
      </c>
      <c r="U195" s="506">
        <v>0</v>
      </c>
      <c r="V195" s="506">
        <v>0.83599999999999997</v>
      </c>
      <c r="W195" s="507">
        <v>0.83599999999999997</v>
      </c>
      <c r="X195" s="71"/>
      <c r="Y195" s="71"/>
      <c r="Z195" s="71"/>
      <c r="AA195" s="71"/>
      <c r="AB195" s="71"/>
      <c r="AC195" s="71"/>
      <c r="AD195" s="71"/>
      <c r="AE195" s="71"/>
    </row>
    <row r="196" spans="1:31" s="155" customFormat="1" x14ac:dyDescent="0.2">
      <c r="A196" s="324" t="s">
        <v>967</v>
      </c>
      <c r="B196" s="289" t="s">
        <v>285</v>
      </c>
      <c r="C196" s="147" t="s">
        <v>286</v>
      </c>
      <c r="D196" s="148" t="s">
        <v>593</v>
      </c>
      <c r="E196" s="148" t="s">
        <v>112</v>
      </c>
      <c r="F196" s="146">
        <v>0</v>
      </c>
      <c r="G196" s="146">
        <v>6.8000000000000005E-2</v>
      </c>
      <c r="H196" s="146">
        <f t="shared" si="3"/>
        <v>6.8000000000000005E-2</v>
      </c>
      <c r="I196" s="146">
        <v>2.5</v>
      </c>
      <c r="J196" s="150" t="s">
        <v>264</v>
      </c>
      <c r="K196" s="146">
        <f>+H196</f>
        <v>6.8000000000000005E-2</v>
      </c>
      <c r="L196" s="146"/>
      <c r="M196" s="146"/>
      <c r="N196" s="148"/>
      <c r="O196" s="150"/>
      <c r="P196" s="152"/>
      <c r="Q196" s="150"/>
      <c r="R196" s="148"/>
      <c r="S196" s="153" t="s">
        <v>722</v>
      </c>
      <c r="T196" s="154"/>
      <c r="U196" s="151"/>
      <c r="V196" s="151"/>
      <c r="W196" s="388"/>
      <c r="X196" s="186"/>
      <c r="Y196" s="186"/>
      <c r="Z196" s="186"/>
      <c r="AA196" s="186"/>
      <c r="AB196" s="186"/>
      <c r="AC196" s="186"/>
      <c r="AD196" s="186"/>
      <c r="AE196" s="186"/>
    </row>
    <row r="197" spans="1:31" s="25" customFormat="1" x14ac:dyDescent="0.2">
      <c r="A197" s="320" t="s">
        <v>581</v>
      </c>
      <c r="B197" s="285" t="s">
        <v>234</v>
      </c>
      <c r="C197" s="104" t="s">
        <v>915</v>
      </c>
      <c r="D197" s="117" t="s">
        <v>580</v>
      </c>
      <c r="E197" s="281" t="s">
        <v>909</v>
      </c>
      <c r="F197" s="37">
        <v>0</v>
      </c>
      <c r="G197" s="37">
        <v>19.041</v>
      </c>
      <c r="H197" s="37">
        <f t="shared" si="3"/>
        <v>19.041</v>
      </c>
      <c r="I197" s="37">
        <v>20.05</v>
      </c>
      <c r="J197" s="35" t="s">
        <v>585</v>
      </c>
      <c r="K197" s="37">
        <f>+I197-H197</f>
        <v>1.0090000000000003</v>
      </c>
      <c r="L197" s="37">
        <v>19.041</v>
      </c>
      <c r="M197" s="37">
        <v>19.041</v>
      </c>
      <c r="N197" s="117" t="s">
        <v>377</v>
      </c>
      <c r="O197" s="35" t="s">
        <v>602</v>
      </c>
      <c r="P197" s="38">
        <v>42650</v>
      </c>
      <c r="Q197" s="35" t="s">
        <v>128</v>
      </c>
      <c r="R197" s="117"/>
      <c r="S197" s="94"/>
      <c r="T197" s="40" t="s">
        <v>586</v>
      </c>
      <c r="U197" s="108">
        <v>0</v>
      </c>
      <c r="V197" s="108">
        <v>19.041</v>
      </c>
      <c r="W197" s="87">
        <v>19.041</v>
      </c>
      <c r="X197" s="71"/>
      <c r="Y197" s="71"/>
      <c r="Z197" s="71"/>
      <c r="AA197" s="71"/>
      <c r="AB197" s="71"/>
      <c r="AC197" s="71"/>
      <c r="AD197" s="71"/>
      <c r="AE197" s="71"/>
    </row>
    <row r="198" spans="1:31" s="155" customFormat="1" x14ac:dyDescent="0.2">
      <c r="A198" s="324" t="s">
        <v>581</v>
      </c>
      <c r="B198" s="289" t="s">
        <v>910</v>
      </c>
      <c r="C198" s="147" t="s">
        <v>266</v>
      </c>
      <c r="D198" s="148" t="s">
        <v>580</v>
      </c>
      <c r="E198" s="149" t="s">
        <v>702</v>
      </c>
      <c r="F198" s="146">
        <v>0</v>
      </c>
      <c r="G198" s="146">
        <v>0.56000000000000005</v>
      </c>
      <c r="H198" s="146">
        <f t="shared" si="3"/>
        <v>0.56000000000000005</v>
      </c>
      <c r="I198" s="146">
        <v>0.56000000000000005</v>
      </c>
      <c r="J198" s="150" t="s">
        <v>258</v>
      </c>
      <c r="K198" s="146">
        <f>+H198</f>
        <v>0.56000000000000005</v>
      </c>
      <c r="L198" s="146"/>
      <c r="M198" s="146"/>
      <c r="N198" s="148"/>
      <c r="O198" s="150"/>
      <c r="P198" s="152"/>
      <c r="Q198" s="150"/>
      <c r="R198" s="148"/>
      <c r="S198" s="153" t="s">
        <v>533</v>
      </c>
      <c r="T198" s="154"/>
      <c r="U198" s="151"/>
      <c r="V198" s="151"/>
      <c r="W198" s="388"/>
      <c r="X198" s="186"/>
      <c r="Y198" s="186"/>
      <c r="Z198" s="186"/>
      <c r="AA198" s="186"/>
      <c r="AB198" s="186"/>
      <c r="AC198" s="186"/>
      <c r="AD198" s="186"/>
      <c r="AE198" s="186"/>
    </row>
    <row r="199" spans="1:31" s="46" customFormat="1" x14ac:dyDescent="0.2">
      <c r="A199" s="319" t="s">
        <v>581</v>
      </c>
      <c r="B199" s="292" t="s">
        <v>911</v>
      </c>
      <c r="C199" s="101" t="s">
        <v>869</v>
      </c>
      <c r="D199" s="24" t="s">
        <v>580</v>
      </c>
      <c r="E199" s="110" t="s">
        <v>912</v>
      </c>
      <c r="F199" s="4">
        <v>0</v>
      </c>
      <c r="G199" s="4">
        <v>27.57</v>
      </c>
      <c r="H199" s="4">
        <v>31.1</v>
      </c>
      <c r="I199" s="4">
        <v>31.1</v>
      </c>
      <c r="J199" s="7" t="s">
        <v>585</v>
      </c>
      <c r="K199" s="146">
        <f>+H199-G199</f>
        <v>3.5300000000000011</v>
      </c>
      <c r="L199" s="4">
        <f>+G199-F199</f>
        <v>27.57</v>
      </c>
      <c r="M199" s="4">
        <f>+G199-F199</f>
        <v>27.57</v>
      </c>
      <c r="N199" s="137" t="s">
        <v>377</v>
      </c>
      <c r="O199" s="7" t="s">
        <v>602</v>
      </c>
      <c r="P199" s="10">
        <v>37682</v>
      </c>
      <c r="Q199" s="7" t="s">
        <v>913</v>
      </c>
      <c r="R199" s="24"/>
      <c r="S199" s="89"/>
      <c r="T199" s="9"/>
      <c r="U199" s="137"/>
      <c r="V199" s="137"/>
      <c r="W199" s="390"/>
      <c r="X199" s="192"/>
      <c r="Y199" s="192"/>
      <c r="Z199" s="192"/>
      <c r="AA199" s="192"/>
      <c r="AB199" s="192"/>
      <c r="AC199" s="192"/>
      <c r="AD199" s="192"/>
      <c r="AE199" s="192"/>
    </row>
    <row r="200" spans="1:31" s="232" customFormat="1" x14ac:dyDescent="0.2">
      <c r="A200" s="325" t="s">
        <v>581</v>
      </c>
      <c r="B200" s="308" t="s">
        <v>88</v>
      </c>
      <c r="C200" s="221" t="s">
        <v>288</v>
      </c>
      <c r="D200" s="222" t="s">
        <v>595</v>
      </c>
      <c r="E200" s="223" t="s">
        <v>914</v>
      </c>
      <c r="F200" s="224">
        <v>0</v>
      </c>
      <c r="G200" s="224">
        <v>6.63</v>
      </c>
      <c r="H200" s="224">
        <f>G200-F200</f>
        <v>6.63</v>
      </c>
      <c r="I200" s="224">
        <v>28.25</v>
      </c>
      <c r="J200" s="225" t="s">
        <v>585</v>
      </c>
      <c r="K200" s="224"/>
      <c r="L200" s="224" t="s">
        <v>236</v>
      </c>
      <c r="M200" s="224"/>
      <c r="N200" s="222"/>
      <c r="O200" s="225"/>
      <c r="P200" s="227"/>
      <c r="Q200" s="225"/>
      <c r="R200" s="222"/>
      <c r="S200" s="273" t="s">
        <v>403</v>
      </c>
      <c r="T200" s="274"/>
      <c r="U200" s="275"/>
      <c r="V200" s="275"/>
      <c r="W200" s="261"/>
      <c r="X200" s="231"/>
      <c r="Y200" s="231"/>
      <c r="Z200" s="231"/>
      <c r="AA200" s="231"/>
      <c r="AB200" s="231"/>
      <c r="AC200" s="231"/>
      <c r="AD200" s="231"/>
      <c r="AE200" s="231"/>
    </row>
    <row r="201" spans="1:31" s="378" customFormat="1" x14ac:dyDescent="0.2">
      <c r="A201" s="366" t="s">
        <v>170</v>
      </c>
      <c r="B201" s="367" t="s">
        <v>915</v>
      </c>
      <c r="C201" s="368" t="s">
        <v>869</v>
      </c>
      <c r="D201" s="369" t="s">
        <v>580</v>
      </c>
      <c r="E201" s="112" t="s">
        <v>916</v>
      </c>
      <c r="F201" s="370">
        <v>0</v>
      </c>
      <c r="G201" s="371">
        <v>36.395000000000003</v>
      </c>
      <c r="H201" s="370">
        <v>36.395000000000003</v>
      </c>
      <c r="I201" s="370">
        <v>44.9</v>
      </c>
      <c r="J201" s="372" t="s">
        <v>585</v>
      </c>
      <c r="K201" s="283">
        <f>+I201-G201</f>
        <v>8.5049999999999955</v>
      </c>
      <c r="L201" s="370">
        <v>39.511000000000003</v>
      </c>
      <c r="M201" s="370">
        <v>39.511000000000003</v>
      </c>
      <c r="N201" s="373" t="s">
        <v>377</v>
      </c>
      <c r="O201" s="372" t="s">
        <v>602</v>
      </c>
      <c r="P201" s="374">
        <v>42242</v>
      </c>
      <c r="Q201" s="372" t="s">
        <v>186</v>
      </c>
      <c r="R201" s="369"/>
      <c r="S201" s="375" t="s">
        <v>188</v>
      </c>
      <c r="T201" s="376" t="s">
        <v>586</v>
      </c>
      <c r="U201" s="373">
        <v>0</v>
      </c>
      <c r="V201" s="373">
        <v>36.395000000000003</v>
      </c>
      <c r="W201" s="393">
        <v>36.395000000000003</v>
      </c>
      <c r="X201" s="377"/>
      <c r="Y201" s="377"/>
      <c r="Z201" s="377"/>
      <c r="AA201" s="377"/>
      <c r="AB201" s="377"/>
      <c r="AC201" s="377"/>
      <c r="AD201" s="377"/>
      <c r="AE201" s="377"/>
    </row>
    <row r="202" spans="1:31" s="239" customFormat="1" x14ac:dyDescent="0.2">
      <c r="A202" s="337"/>
      <c r="B202" s="305" t="s">
        <v>915</v>
      </c>
      <c r="C202" s="240"/>
      <c r="D202" s="241" t="s">
        <v>580</v>
      </c>
      <c r="E202" s="242"/>
      <c r="F202" s="243">
        <v>36.395000000000003</v>
      </c>
      <c r="G202" s="243">
        <v>39.511000000000003</v>
      </c>
      <c r="H202" s="243">
        <v>3.1160000000000001</v>
      </c>
      <c r="I202" s="243"/>
      <c r="J202" s="244" t="s">
        <v>643</v>
      </c>
      <c r="K202" s="243"/>
      <c r="L202" s="243"/>
      <c r="M202" s="243"/>
      <c r="N202" s="241" t="s">
        <v>377</v>
      </c>
      <c r="O202" s="245" t="s">
        <v>602</v>
      </c>
      <c r="P202" s="246">
        <v>42242</v>
      </c>
      <c r="Q202" s="245" t="s">
        <v>187</v>
      </c>
      <c r="R202" s="241"/>
      <c r="S202" s="247"/>
      <c r="T202" s="248" t="s">
        <v>586</v>
      </c>
      <c r="U202" s="249">
        <v>36.395000000000003</v>
      </c>
      <c r="V202" s="249">
        <v>39.511000000000003</v>
      </c>
      <c r="W202" s="250">
        <v>3.1160000000000001</v>
      </c>
      <c r="X202" s="238"/>
      <c r="Y202" s="238"/>
      <c r="Z202" s="238"/>
      <c r="AA202" s="238"/>
      <c r="AB202" s="238"/>
      <c r="AC202" s="238"/>
      <c r="AD202" s="238"/>
      <c r="AE202" s="238"/>
    </row>
    <row r="203" spans="1:31" s="556" customFormat="1" x14ac:dyDescent="0.2">
      <c r="A203" s="542"/>
      <c r="B203" s="543" t="s">
        <v>915</v>
      </c>
      <c r="C203" s="544"/>
      <c r="D203" s="545" t="s">
        <v>580</v>
      </c>
      <c r="E203" s="546"/>
      <c r="F203" s="547"/>
      <c r="G203" s="547"/>
      <c r="H203" s="547"/>
      <c r="I203" s="547"/>
      <c r="J203" s="548"/>
      <c r="K203" s="547"/>
      <c r="L203" s="557" t="s">
        <v>982</v>
      </c>
      <c r="M203" s="547"/>
      <c r="N203" s="545" t="s">
        <v>377</v>
      </c>
      <c r="O203" s="549" t="s">
        <v>602</v>
      </c>
      <c r="P203" s="550" t="s">
        <v>984</v>
      </c>
      <c r="Q203" s="549" t="s">
        <v>983</v>
      </c>
      <c r="R203" s="545"/>
      <c r="S203" s="551"/>
      <c r="T203" s="552"/>
      <c r="U203" s="553"/>
      <c r="V203" s="553"/>
      <c r="W203" s="554"/>
      <c r="X203" s="555"/>
      <c r="Y203" s="555"/>
      <c r="Z203" s="555"/>
      <c r="AA203" s="555"/>
      <c r="AB203" s="555"/>
      <c r="AC203" s="555"/>
      <c r="AD203" s="555"/>
      <c r="AE203" s="555"/>
    </row>
    <row r="204" spans="1:31" s="25" customFormat="1" x14ac:dyDescent="0.2">
      <c r="A204" s="320" t="s">
        <v>153</v>
      </c>
      <c r="B204" s="285" t="s">
        <v>232</v>
      </c>
      <c r="C204" s="104" t="s">
        <v>869</v>
      </c>
      <c r="D204" s="117" t="s">
        <v>580</v>
      </c>
      <c r="E204" s="281" t="s">
        <v>917</v>
      </c>
      <c r="F204" s="37">
        <v>0</v>
      </c>
      <c r="G204" s="37">
        <v>2.3460000000000001</v>
      </c>
      <c r="H204" s="37">
        <f>G204-F204</f>
        <v>2.3460000000000001</v>
      </c>
      <c r="I204" s="37">
        <v>3.452</v>
      </c>
      <c r="J204" s="35" t="s">
        <v>585</v>
      </c>
      <c r="K204" s="37" t="s">
        <v>233</v>
      </c>
      <c r="L204" s="37">
        <v>2.3460000000000001</v>
      </c>
      <c r="M204" s="37">
        <v>2.3460000000000001</v>
      </c>
      <c r="N204" s="117" t="s">
        <v>377</v>
      </c>
      <c r="O204" s="35"/>
      <c r="P204" s="38"/>
      <c r="Q204" s="35"/>
      <c r="R204" s="117"/>
      <c r="S204" s="94" t="s">
        <v>415</v>
      </c>
      <c r="T204" s="40" t="s">
        <v>586</v>
      </c>
      <c r="U204" s="108">
        <v>0</v>
      </c>
      <c r="V204" s="108">
        <v>2.3460000000000001</v>
      </c>
      <c r="W204" s="87">
        <v>2.3460000000000001</v>
      </c>
      <c r="X204" s="71"/>
      <c r="Y204" s="71"/>
      <c r="Z204" s="71"/>
      <c r="AA204" s="71"/>
      <c r="AB204" s="71"/>
      <c r="AC204" s="71"/>
      <c r="AD204" s="189"/>
      <c r="AE204" s="71"/>
    </row>
    <row r="205" spans="1:31" s="213" customFormat="1" x14ac:dyDescent="0.2">
      <c r="A205" s="320" t="s">
        <v>967</v>
      </c>
      <c r="B205" s="285" t="s">
        <v>784</v>
      </c>
      <c r="C205" s="104" t="s">
        <v>781</v>
      </c>
      <c r="D205" s="117" t="s">
        <v>580</v>
      </c>
      <c r="E205" s="281"/>
      <c r="F205" s="37">
        <v>0</v>
      </c>
      <c r="G205" s="37">
        <v>7.577</v>
      </c>
      <c r="H205" s="37">
        <v>8.3279999999999994</v>
      </c>
      <c r="I205" s="37">
        <v>8.3279999999999994</v>
      </c>
      <c r="J205" s="35" t="s">
        <v>585</v>
      </c>
      <c r="K205" s="183">
        <f>+I205-G205</f>
        <v>0.75099999999999945</v>
      </c>
      <c r="L205" s="37">
        <f>+G205</f>
        <v>7.577</v>
      </c>
      <c r="M205" s="37">
        <v>7.577</v>
      </c>
      <c r="N205" s="117" t="s">
        <v>377</v>
      </c>
      <c r="O205" s="35" t="s">
        <v>782</v>
      </c>
      <c r="P205" s="38">
        <v>41383</v>
      </c>
      <c r="Q205" s="35" t="s">
        <v>274</v>
      </c>
      <c r="R205" s="117"/>
      <c r="S205" s="94" t="s">
        <v>785</v>
      </c>
      <c r="T205" s="40" t="s">
        <v>586</v>
      </c>
      <c r="U205" s="108">
        <v>0</v>
      </c>
      <c r="V205" s="108">
        <v>7.577</v>
      </c>
      <c r="W205" s="87">
        <v>7.577</v>
      </c>
      <c r="X205" s="212"/>
      <c r="Y205" s="212"/>
      <c r="Z205" s="212"/>
      <c r="AA205" s="212"/>
      <c r="AB205" s="212"/>
      <c r="AC205" s="212"/>
      <c r="AD205" s="212"/>
      <c r="AE205" s="212"/>
    </row>
    <row r="206" spans="1:31" s="25" customFormat="1" x14ac:dyDescent="0.2">
      <c r="A206" s="497" t="s">
        <v>581</v>
      </c>
      <c r="B206" s="498" t="s">
        <v>918</v>
      </c>
      <c r="C206" s="499" t="s">
        <v>869</v>
      </c>
      <c r="D206" s="500" t="s">
        <v>595</v>
      </c>
      <c r="E206" s="501" t="s">
        <v>919</v>
      </c>
      <c r="F206" s="502">
        <v>0</v>
      </c>
      <c r="G206" s="502">
        <v>45.206000000000003</v>
      </c>
      <c r="H206" s="502">
        <v>32.31</v>
      </c>
      <c r="I206" s="502">
        <v>50.35</v>
      </c>
      <c r="J206" s="503" t="s">
        <v>213</v>
      </c>
      <c r="K206" s="502"/>
      <c r="L206" s="502">
        <v>45.206000000000003</v>
      </c>
      <c r="M206" s="502">
        <v>45.206000000000003</v>
      </c>
      <c r="N206" s="506" t="s">
        <v>377</v>
      </c>
      <c r="O206" s="503" t="s">
        <v>172</v>
      </c>
      <c r="P206" s="38">
        <v>42814</v>
      </c>
      <c r="Q206" s="503" t="s">
        <v>975</v>
      </c>
      <c r="R206" s="500"/>
      <c r="S206" s="109" t="s">
        <v>976</v>
      </c>
      <c r="T206" s="505" t="s">
        <v>180</v>
      </c>
      <c r="U206" s="506">
        <v>0</v>
      </c>
      <c r="V206" s="506">
        <v>45.206000000000003</v>
      </c>
      <c r="W206" s="507">
        <v>45.206000000000003</v>
      </c>
      <c r="X206" s="71"/>
      <c r="Y206" s="71"/>
      <c r="Z206" s="71"/>
      <c r="AA206" s="71"/>
      <c r="AB206" s="71"/>
      <c r="AC206" s="71"/>
      <c r="AD206" s="71"/>
      <c r="AE206" s="71"/>
    </row>
    <row r="207" spans="1:31" s="25" customFormat="1" x14ac:dyDescent="0.2">
      <c r="A207" s="320"/>
      <c r="B207" s="293" t="s">
        <v>921</v>
      </c>
      <c r="C207" s="104" t="s">
        <v>587</v>
      </c>
      <c r="D207" s="117" t="s">
        <v>593</v>
      </c>
      <c r="E207" s="281" t="s">
        <v>922</v>
      </c>
      <c r="F207" s="37">
        <v>0</v>
      </c>
      <c r="G207" s="37">
        <v>19.605</v>
      </c>
      <c r="H207" s="37">
        <v>99.826999999999998</v>
      </c>
      <c r="I207" s="37">
        <v>99.826999999999998</v>
      </c>
      <c r="J207" s="35" t="s">
        <v>585</v>
      </c>
      <c r="K207" s="37"/>
      <c r="L207" s="198">
        <v>19.605</v>
      </c>
      <c r="M207" s="37">
        <v>19.605</v>
      </c>
      <c r="N207" s="117" t="s">
        <v>377</v>
      </c>
      <c r="O207" s="35" t="s">
        <v>176</v>
      </c>
      <c r="P207" s="38">
        <v>42345</v>
      </c>
      <c r="Q207" s="35" t="s">
        <v>220</v>
      </c>
      <c r="R207" s="117"/>
      <c r="S207" s="94" t="s">
        <v>177</v>
      </c>
      <c r="T207" s="40" t="s">
        <v>586</v>
      </c>
      <c r="U207" s="108">
        <v>0</v>
      </c>
      <c r="V207" s="108">
        <v>19.605</v>
      </c>
      <c r="W207" s="87">
        <v>19.605</v>
      </c>
      <c r="X207" s="71"/>
      <c r="Y207" s="71"/>
      <c r="Z207" s="71"/>
      <c r="AA207" s="71"/>
      <c r="AB207" s="71"/>
      <c r="AC207" s="71"/>
      <c r="AD207" s="71"/>
      <c r="AE207" s="71"/>
    </row>
    <row r="208" spans="1:31" s="25" customFormat="1" x14ac:dyDescent="0.2">
      <c r="A208" s="320"/>
      <c r="B208" s="293" t="s">
        <v>921</v>
      </c>
      <c r="C208" s="104" t="s">
        <v>587</v>
      </c>
      <c r="D208" s="117" t="s">
        <v>583</v>
      </c>
      <c r="E208" s="281"/>
      <c r="F208" s="37">
        <v>17.434999999999999</v>
      </c>
      <c r="G208" s="37">
        <v>96.381</v>
      </c>
      <c r="H208" s="37"/>
      <c r="I208" s="37"/>
      <c r="J208" s="35" t="s">
        <v>585</v>
      </c>
      <c r="K208" s="37"/>
      <c r="L208" s="198">
        <f>+G208-F208</f>
        <v>78.945999999999998</v>
      </c>
      <c r="M208" s="37">
        <v>78.945999999999998</v>
      </c>
      <c r="N208" s="117" t="s">
        <v>377</v>
      </c>
      <c r="O208" s="35" t="s">
        <v>178</v>
      </c>
      <c r="P208" s="38">
        <v>42354</v>
      </c>
      <c r="Q208" s="35" t="s">
        <v>221</v>
      </c>
      <c r="R208" s="117"/>
      <c r="S208" s="94" t="s">
        <v>179</v>
      </c>
      <c r="T208" s="40" t="s">
        <v>180</v>
      </c>
      <c r="U208" s="108">
        <v>17.434999999999999</v>
      </c>
      <c r="V208" s="108">
        <v>96.381</v>
      </c>
      <c r="W208" s="87">
        <f>V208-U208</f>
        <v>78.945999999999998</v>
      </c>
      <c r="X208" s="71"/>
      <c r="Y208" s="71"/>
      <c r="Z208" s="71"/>
      <c r="AA208" s="71"/>
      <c r="AB208" s="71"/>
      <c r="AC208" s="71"/>
      <c r="AD208" s="71"/>
      <c r="AE208" s="71"/>
    </row>
    <row r="209" spans="1:31" s="155" customFormat="1" x14ac:dyDescent="0.2">
      <c r="A209" s="324"/>
      <c r="B209" s="289" t="s">
        <v>921</v>
      </c>
      <c r="C209" s="147"/>
      <c r="D209" s="148" t="s">
        <v>583</v>
      </c>
      <c r="E209" s="149"/>
      <c r="F209" s="146">
        <v>96.4</v>
      </c>
      <c r="G209" s="146">
        <v>99.6</v>
      </c>
      <c r="H209" s="146"/>
      <c r="I209" s="146"/>
      <c r="J209" s="150" t="s">
        <v>585</v>
      </c>
      <c r="K209" s="146">
        <f>+G209-F209</f>
        <v>3.1999999999999886</v>
      </c>
      <c r="L209" s="146">
        <f>+G209-F209</f>
        <v>3.1999999999999886</v>
      </c>
      <c r="M209" s="146">
        <f>+G209-F209</f>
        <v>3.1999999999999886</v>
      </c>
      <c r="N209" s="151"/>
      <c r="O209" s="150"/>
      <c r="P209" s="157"/>
      <c r="Q209" s="150"/>
      <c r="R209" s="148"/>
      <c r="S209" s="153" t="s">
        <v>549</v>
      </c>
      <c r="T209" s="154"/>
      <c r="U209" s="151"/>
      <c r="V209" s="151"/>
      <c r="W209" s="388"/>
      <c r="X209" s="186"/>
      <c r="Y209" s="186"/>
      <c r="Z209" s="186"/>
      <c r="AA209" s="186"/>
      <c r="AB209" s="186"/>
      <c r="AC209" s="186"/>
      <c r="AD209" s="186"/>
      <c r="AE209" s="186"/>
    </row>
    <row r="210" spans="1:31" s="25" customFormat="1" x14ac:dyDescent="0.2">
      <c r="A210" s="320" t="s">
        <v>581</v>
      </c>
      <c r="B210" s="285" t="s">
        <v>923</v>
      </c>
      <c r="C210" s="104" t="s">
        <v>918</v>
      </c>
      <c r="D210" s="117" t="s">
        <v>595</v>
      </c>
      <c r="E210" s="281" t="s">
        <v>924</v>
      </c>
      <c r="F210" s="37">
        <v>0</v>
      </c>
      <c r="G210" s="37">
        <v>13.744</v>
      </c>
      <c r="H210" s="37">
        <f>+G210-F210</f>
        <v>13.744</v>
      </c>
      <c r="I210" s="37">
        <v>20.946999999999999</v>
      </c>
      <c r="J210" s="35" t="s">
        <v>213</v>
      </c>
      <c r="K210" s="414">
        <f>+I210-H210</f>
        <v>7.2029999999999994</v>
      </c>
      <c r="L210" s="37">
        <v>13.744</v>
      </c>
      <c r="M210" s="37">
        <v>13.744</v>
      </c>
      <c r="N210" s="117" t="s">
        <v>377</v>
      </c>
      <c r="O210" s="35" t="s">
        <v>172</v>
      </c>
      <c r="P210" s="38">
        <v>42499</v>
      </c>
      <c r="Q210" s="35" t="s">
        <v>230</v>
      </c>
      <c r="R210" s="117"/>
      <c r="S210" s="94" t="s">
        <v>231</v>
      </c>
      <c r="T210" s="40" t="s">
        <v>586</v>
      </c>
      <c r="U210" s="108">
        <v>0</v>
      </c>
      <c r="V210" s="108">
        <v>13.744</v>
      </c>
      <c r="W210" s="87">
        <v>13.744</v>
      </c>
      <c r="X210" s="71"/>
      <c r="Y210" s="71"/>
      <c r="Z210" s="71"/>
      <c r="AA210" s="71"/>
      <c r="AB210" s="71"/>
      <c r="AC210" s="71"/>
      <c r="AD210" s="71"/>
      <c r="AE210" s="71"/>
    </row>
    <row r="211" spans="1:31" s="25" customFormat="1" x14ac:dyDescent="0.2">
      <c r="A211" s="320" t="s">
        <v>967</v>
      </c>
      <c r="B211" s="285" t="s">
        <v>927</v>
      </c>
      <c r="C211" s="104" t="s">
        <v>886</v>
      </c>
      <c r="D211" s="117" t="s">
        <v>618</v>
      </c>
      <c r="E211" s="281" t="s">
        <v>928</v>
      </c>
      <c r="F211" s="37">
        <v>0</v>
      </c>
      <c r="G211" s="37">
        <v>3.4510000000000001</v>
      </c>
      <c r="H211" s="37">
        <v>12.066000000000001</v>
      </c>
      <c r="I211" s="37">
        <v>12.066000000000001</v>
      </c>
      <c r="J211" s="35" t="s">
        <v>585</v>
      </c>
      <c r="K211" s="183">
        <v>0.222</v>
      </c>
      <c r="L211" s="37">
        <f>+G211-F211</f>
        <v>3.4510000000000001</v>
      </c>
      <c r="M211" s="37">
        <f>+G211-F211</f>
        <v>3.4510000000000001</v>
      </c>
      <c r="N211" s="108" t="s">
        <v>377</v>
      </c>
      <c r="O211" s="35" t="s">
        <v>883</v>
      </c>
      <c r="P211" s="38">
        <v>39890</v>
      </c>
      <c r="Q211" s="35" t="s">
        <v>411</v>
      </c>
      <c r="R211" s="117"/>
      <c r="S211" s="109" t="s">
        <v>444</v>
      </c>
      <c r="T211" s="40" t="s">
        <v>586</v>
      </c>
      <c r="U211" s="108">
        <v>0</v>
      </c>
      <c r="V211" s="108">
        <v>3.4510000000000001</v>
      </c>
      <c r="W211" s="87">
        <f>+V211-U211</f>
        <v>3.4510000000000001</v>
      </c>
      <c r="X211" s="71"/>
      <c r="Y211" s="71"/>
      <c r="Z211" s="71"/>
      <c r="AA211" s="71"/>
      <c r="AB211" s="71"/>
      <c r="AC211" s="71"/>
      <c r="AD211" s="71"/>
      <c r="AE211" s="71"/>
    </row>
    <row r="212" spans="1:31" s="25" customFormat="1" x14ac:dyDescent="0.2">
      <c r="A212" s="320"/>
      <c r="B212" s="285" t="s">
        <v>927</v>
      </c>
      <c r="C212" s="104"/>
      <c r="D212" s="117"/>
      <c r="E212" s="281"/>
      <c r="F212" s="37">
        <v>3.4510000000000001</v>
      </c>
      <c r="G212" s="37">
        <v>11.843999999999999</v>
      </c>
      <c r="H212" s="37"/>
      <c r="I212" s="37"/>
      <c r="J212" s="35" t="s">
        <v>585</v>
      </c>
      <c r="K212" s="37"/>
      <c r="L212" s="37">
        <f>+G212-F212</f>
        <v>8.3929999999999989</v>
      </c>
      <c r="M212" s="37">
        <v>8.3930000000000007</v>
      </c>
      <c r="N212" s="108" t="s">
        <v>377</v>
      </c>
      <c r="O212" s="35" t="s">
        <v>424</v>
      </c>
      <c r="P212" s="38">
        <v>41528</v>
      </c>
      <c r="Q212" s="35" t="s">
        <v>471</v>
      </c>
      <c r="R212" s="117"/>
      <c r="S212" s="109" t="s">
        <v>84</v>
      </c>
      <c r="T212" s="40" t="s">
        <v>586</v>
      </c>
      <c r="U212" s="108">
        <v>3.4510000000000001</v>
      </c>
      <c r="V212" s="108">
        <v>11.843999999999999</v>
      </c>
      <c r="W212" s="87">
        <v>8.3930000000000007</v>
      </c>
      <c r="X212" s="71"/>
      <c r="Y212" s="71"/>
      <c r="Z212" s="71"/>
      <c r="AA212" s="71"/>
      <c r="AB212" s="71"/>
      <c r="AC212" s="71"/>
      <c r="AD212" s="71"/>
      <c r="AE212" s="71"/>
    </row>
    <row r="213" spans="1:31" s="25" customFormat="1" x14ac:dyDescent="0.2">
      <c r="A213" s="320" t="s">
        <v>581</v>
      </c>
      <c r="B213" s="290" t="s">
        <v>929</v>
      </c>
      <c r="C213" s="104" t="s">
        <v>718</v>
      </c>
      <c r="D213" s="117" t="s">
        <v>593</v>
      </c>
      <c r="E213" s="281" t="s">
        <v>930</v>
      </c>
      <c r="F213" s="37">
        <v>5</v>
      </c>
      <c r="G213" s="37">
        <v>10.849</v>
      </c>
      <c r="H213" s="37">
        <v>11.3</v>
      </c>
      <c r="I213" s="37">
        <v>19</v>
      </c>
      <c r="J213" s="35" t="s">
        <v>264</v>
      </c>
      <c r="K213" s="183">
        <f>+H213-G213</f>
        <v>0.45100000000000051</v>
      </c>
      <c r="L213" s="37">
        <f>+G213-F213</f>
        <v>5.8490000000000002</v>
      </c>
      <c r="M213" s="37">
        <v>5.8490000000000002</v>
      </c>
      <c r="N213" s="117" t="s">
        <v>377</v>
      </c>
      <c r="O213" s="35" t="s">
        <v>610</v>
      </c>
      <c r="P213" s="38">
        <v>39979</v>
      </c>
      <c r="Q213" s="35" t="s">
        <v>419</v>
      </c>
      <c r="R213" s="117"/>
      <c r="S213" s="94" t="s">
        <v>443</v>
      </c>
      <c r="T213" s="40" t="s">
        <v>586</v>
      </c>
      <c r="U213" s="108">
        <v>5</v>
      </c>
      <c r="V213" s="108">
        <v>10.849</v>
      </c>
      <c r="W213" s="87">
        <f>+V213-U213</f>
        <v>5.8490000000000002</v>
      </c>
      <c r="X213" s="71"/>
      <c r="Y213" s="71"/>
      <c r="Z213" s="71"/>
      <c r="AA213" s="71"/>
      <c r="AB213" s="71"/>
      <c r="AC213" s="71"/>
      <c r="AD213" s="71"/>
      <c r="AE213" s="71"/>
    </row>
    <row r="214" spans="1:31" s="46" customFormat="1" x14ac:dyDescent="0.2">
      <c r="A214" s="320" t="s">
        <v>967</v>
      </c>
      <c r="B214" s="290" t="s">
        <v>929</v>
      </c>
      <c r="C214" s="104"/>
      <c r="D214" s="117" t="s">
        <v>593</v>
      </c>
      <c r="E214" s="281"/>
      <c r="F214" s="37">
        <v>0</v>
      </c>
      <c r="G214" s="37">
        <v>5</v>
      </c>
      <c r="H214" s="37"/>
      <c r="I214" s="37"/>
      <c r="J214" s="35" t="s">
        <v>264</v>
      </c>
      <c r="K214" s="183"/>
      <c r="L214" s="37">
        <f>+G214-F214</f>
        <v>5</v>
      </c>
      <c r="M214" s="37">
        <v>5</v>
      </c>
      <c r="N214" s="117" t="s">
        <v>377</v>
      </c>
      <c r="O214" s="35" t="s">
        <v>412</v>
      </c>
      <c r="P214" s="38">
        <v>40065</v>
      </c>
      <c r="Q214" s="35" t="s">
        <v>428</v>
      </c>
      <c r="R214" s="117"/>
      <c r="S214" s="94" t="s">
        <v>443</v>
      </c>
      <c r="T214" s="40" t="s">
        <v>586</v>
      </c>
      <c r="U214" s="108">
        <v>0</v>
      </c>
      <c r="V214" s="108">
        <v>5</v>
      </c>
      <c r="W214" s="87">
        <f>+V214-U214</f>
        <v>5</v>
      </c>
      <c r="X214" s="192"/>
      <c r="Y214" s="192"/>
      <c r="Z214" s="192"/>
      <c r="AA214" s="192"/>
      <c r="AB214" s="192"/>
      <c r="AC214" s="192"/>
      <c r="AD214" s="192"/>
      <c r="AE214" s="192"/>
    </row>
    <row r="215" spans="1:31" s="155" customFormat="1" x14ac:dyDescent="0.2">
      <c r="A215" s="324" t="s">
        <v>581</v>
      </c>
      <c r="B215" s="294" t="s">
        <v>542</v>
      </c>
      <c r="C215" s="147" t="s">
        <v>281</v>
      </c>
      <c r="D215" s="148" t="s">
        <v>580</v>
      </c>
      <c r="E215" s="149" t="s">
        <v>802</v>
      </c>
      <c r="F215" s="146">
        <v>0</v>
      </c>
      <c r="G215" s="146">
        <v>9.1999999999999998E-2</v>
      </c>
      <c r="H215" s="146">
        <f>G215-F215</f>
        <v>9.1999999999999998E-2</v>
      </c>
      <c r="I215" s="146">
        <v>0.4</v>
      </c>
      <c r="J215" s="150" t="s">
        <v>258</v>
      </c>
      <c r="K215" s="146">
        <f>+H215</f>
        <v>9.1999999999999998E-2</v>
      </c>
      <c r="L215" s="146"/>
      <c r="M215" s="146"/>
      <c r="N215" s="148"/>
      <c r="O215" s="150"/>
      <c r="P215" s="152"/>
      <c r="Q215" s="172"/>
      <c r="R215" s="173"/>
      <c r="S215" s="153" t="s">
        <v>533</v>
      </c>
      <c r="T215" s="150"/>
      <c r="U215" s="151"/>
      <c r="V215" s="151"/>
      <c r="W215" s="388"/>
      <c r="X215" s="186"/>
      <c r="Y215" s="186"/>
      <c r="Z215" s="186"/>
      <c r="AA215" s="186"/>
      <c r="AB215" s="186"/>
      <c r="AC215" s="186"/>
      <c r="AD215" s="186"/>
      <c r="AE215" s="186"/>
    </row>
    <row r="216" spans="1:31" s="155" customFormat="1" x14ac:dyDescent="0.2">
      <c r="A216" s="324" t="s">
        <v>581</v>
      </c>
      <c r="B216" s="289" t="s">
        <v>931</v>
      </c>
      <c r="C216" s="147" t="s">
        <v>289</v>
      </c>
      <c r="D216" s="148" t="s">
        <v>580</v>
      </c>
      <c r="E216" s="149" t="s">
        <v>932</v>
      </c>
      <c r="F216" s="146">
        <v>6.83</v>
      </c>
      <c r="G216" s="146">
        <v>7.0949999999999998</v>
      </c>
      <c r="H216" s="146">
        <f>G216-F216</f>
        <v>0.26499999999999968</v>
      </c>
      <c r="I216" s="146">
        <v>8.5</v>
      </c>
      <c r="J216" s="150" t="s">
        <v>258</v>
      </c>
      <c r="K216" s="146">
        <f>+H216</f>
        <v>0.26499999999999968</v>
      </c>
      <c r="L216" s="146"/>
      <c r="M216" s="146"/>
      <c r="N216" s="148"/>
      <c r="O216" s="150"/>
      <c r="P216" s="152"/>
      <c r="Q216" s="150"/>
      <c r="R216" s="148"/>
      <c r="S216" s="153" t="s">
        <v>533</v>
      </c>
      <c r="T216" s="150"/>
      <c r="U216" s="151"/>
      <c r="V216" s="151"/>
      <c r="W216" s="388"/>
      <c r="X216" s="186"/>
      <c r="Y216" s="186"/>
      <c r="Z216" s="186"/>
      <c r="AA216" s="186"/>
      <c r="AB216" s="186"/>
      <c r="AC216" s="186"/>
      <c r="AD216" s="186"/>
      <c r="AE216" s="186"/>
    </row>
    <row r="217" spans="1:31" s="155" customFormat="1" x14ac:dyDescent="0.2">
      <c r="A217" s="320" t="s">
        <v>967</v>
      </c>
      <c r="B217" s="285" t="s">
        <v>537</v>
      </c>
      <c r="C217" s="104" t="s">
        <v>296</v>
      </c>
      <c r="D217" s="117" t="s">
        <v>593</v>
      </c>
      <c r="E217" s="281" t="s">
        <v>538</v>
      </c>
      <c r="F217" s="37">
        <v>0</v>
      </c>
      <c r="G217" s="37"/>
      <c r="H217" s="37"/>
      <c r="I217" s="37"/>
      <c r="J217" s="35" t="s">
        <v>585</v>
      </c>
      <c r="K217" s="37"/>
      <c r="L217" s="37"/>
      <c r="M217" s="37"/>
      <c r="N217" s="117"/>
      <c r="O217" s="35" t="s">
        <v>539</v>
      </c>
      <c r="P217" s="38">
        <v>41831</v>
      </c>
      <c r="Q217" s="35" t="s">
        <v>540</v>
      </c>
      <c r="R217" s="117"/>
      <c r="S217" s="94" t="s">
        <v>541</v>
      </c>
      <c r="T217" s="35" t="s">
        <v>586</v>
      </c>
      <c r="U217" s="108"/>
      <c r="V217" s="108"/>
      <c r="W217" s="87"/>
      <c r="X217" s="186"/>
      <c r="Y217" s="186"/>
      <c r="Z217" s="186"/>
      <c r="AA217" s="186"/>
      <c r="AB217" s="186"/>
      <c r="AC217" s="186"/>
      <c r="AD217" s="186"/>
      <c r="AE217" s="186"/>
    </row>
    <row r="218" spans="1:31" s="55" customFormat="1" x14ac:dyDescent="0.2">
      <c r="A218" s="324" t="s">
        <v>581</v>
      </c>
      <c r="B218" s="288" t="s">
        <v>407</v>
      </c>
      <c r="C218" s="147" t="s">
        <v>718</v>
      </c>
      <c r="D218" s="148" t="s">
        <v>593</v>
      </c>
      <c r="E218" s="149" t="s">
        <v>290</v>
      </c>
      <c r="F218" s="146">
        <v>0</v>
      </c>
      <c r="G218" s="146">
        <v>0.1</v>
      </c>
      <c r="H218" s="146">
        <f>G218-F218</f>
        <v>0.1</v>
      </c>
      <c r="I218" s="146">
        <v>0.11</v>
      </c>
      <c r="J218" s="150" t="s">
        <v>264</v>
      </c>
      <c r="K218" s="146">
        <f>+H218</f>
        <v>0.1</v>
      </c>
      <c r="L218" s="146"/>
      <c r="M218" s="146"/>
      <c r="N218" s="148"/>
      <c r="O218" s="150"/>
      <c r="P218" s="152"/>
      <c r="Q218" s="150"/>
      <c r="R218" s="148"/>
      <c r="S218" s="153" t="s">
        <v>774</v>
      </c>
      <c r="T218" s="49"/>
      <c r="U218" s="216"/>
      <c r="V218" s="216"/>
      <c r="W218" s="387"/>
      <c r="X218" s="194"/>
      <c r="Y218" s="194"/>
      <c r="Z218" s="194"/>
      <c r="AA218" s="194"/>
      <c r="AB218" s="194"/>
      <c r="AC218" s="194"/>
      <c r="AD218" s="194"/>
      <c r="AE218" s="194"/>
    </row>
    <row r="219" spans="1:31" s="155" customFormat="1" x14ac:dyDescent="0.2">
      <c r="A219" s="324" t="s">
        <v>967</v>
      </c>
      <c r="B219" s="289" t="s">
        <v>291</v>
      </c>
      <c r="C219" s="147" t="s">
        <v>852</v>
      </c>
      <c r="D219" s="148" t="s">
        <v>583</v>
      </c>
      <c r="E219" s="149" t="s">
        <v>292</v>
      </c>
      <c r="F219" s="146">
        <v>0</v>
      </c>
      <c r="G219" s="146">
        <v>2.0960000000000001</v>
      </c>
      <c r="H219" s="146">
        <f>G219-F219</f>
        <v>2.0960000000000001</v>
      </c>
      <c r="I219" s="146">
        <v>2.0960000000000001</v>
      </c>
      <c r="J219" s="150" t="s">
        <v>585</v>
      </c>
      <c r="K219" s="146">
        <v>2.0960000000000001</v>
      </c>
      <c r="L219" s="146"/>
      <c r="M219" s="146"/>
      <c r="N219" s="148"/>
      <c r="O219" s="150"/>
      <c r="P219" s="152"/>
      <c r="Q219" s="150"/>
      <c r="R219" s="148"/>
      <c r="S219" s="153"/>
      <c r="T219" s="150"/>
      <c r="U219" s="151"/>
      <c r="V219" s="151"/>
      <c r="W219" s="388"/>
      <c r="X219" s="186"/>
      <c r="Y219" s="186"/>
      <c r="Z219" s="186"/>
      <c r="AA219" s="186"/>
      <c r="AB219" s="186"/>
      <c r="AC219" s="186"/>
      <c r="AD219" s="186"/>
      <c r="AE219" s="186"/>
    </row>
    <row r="220" spans="1:31" s="155" customFormat="1" x14ac:dyDescent="0.2">
      <c r="A220" s="324" t="s">
        <v>153</v>
      </c>
      <c r="B220" s="289" t="s">
        <v>293</v>
      </c>
      <c r="C220" s="147" t="s">
        <v>852</v>
      </c>
      <c r="D220" s="148" t="s">
        <v>583</v>
      </c>
      <c r="E220" s="149" t="s">
        <v>853</v>
      </c>
      <c r="F220" s="146">
        <v>0</v>
      </c>
      <c r="G220" s="146">
        <v>4.0540000000000003</v>
      </c>
      <c r="H220" s="146">
        <f>G220-F220</f>
        <v>4.0540000000000003</v>
      </c>
      <c r="I220" s="146">
        <v>4.0540000000000003</v>
      </c>
      <c r="J220" s="150" t="s">
        <v>585</v>
      </c>
      <c r="K220" s="146">
        <v>4.0540000000000003</v>
      </c>
      <c r="L220" s="146"/>
      <c r="M220" s="146"/>
      <c r="N220" s="148"/>
      <c r="O220" s="150"/>
      <c r="P220" s="152"/>
      <c r="Q220" s="150"/>
      <c r="R220" s="148"/>
      <c r="S220" s="153"/>
      <c r="T220" s="150"/>
      <c r="U220" s="151"/>
      <c r="V220" s="151"/>
      <c r="W220" s="388"/>
      <c r="X220" s="186"/>
      <c r="Y220" s="186"/>
      <c r="Z220" s="186"/>
      <c r="AA220" s="186"/>
      <c r="AB220" s="186"/>
      <c r="AC220" s="186"/>
      <c r="AD220" s="186"/>
      <c r="AE220" s="186"/>
    </row>
    <row r="221" spans="1:31" s="25" customFormat="1" x14ac:dyDescent="0.2">
      <c r="A221" s="320" t="s">
        <v>170</v>
      </c>
      <c r="B221" s="285" t="s">
        <v>933</v>
      </c>
      <c r="C221" s="104" t="s">
        <v>718</v>
      </c>
      <c r="D221" s="117" t="s">
        <v>662</v>
      </c>
      <c r="E221" s="281" t="s">
        <v>934</v>
      </c>
      <c r="F221" s="37">
        <v>0</v>
      </c>
      <c r="G221" s="37">
        <v>9.1999999999999993</v>
      </c>
      <c r="H221" s="37">
        <v>13.8</v>
      </c>
      <c r="I221" s="37">
        <v>13.8</v>
      </c>
      <c r="J221" s="35" t="s">
        <v>585</v>
      </c>
      <c r="K221" s="37"/>
      <c r="L221" s="37">
        <f>+G221-F221</f>
        <v>9.1999999999999993</v>
      </c>
      <c r="M221" s="37">
        <f>+G221-F221</f>
        <v>9.1999999999999993</v>
      </c>
      <c r="N221" s="108" t="s">
        <v>377</v>
      </c>
      <c r="O221" s="35" t="s">
        <v>935</v>
      </c>
      <c r="P221" s="41">
        <v>42156</v>
      </c>
      <c r="Q221" s="35" t="s">
        <v>171</v>
      </c>
      <c r="R221" s="117"/>
      <c r="S221" s="94"/>
      <c r="T221" s="40" t="s">
        <v>586</v>
      </c>
      <c r="U221" s="108">
        <v>0</v>
      </c>
      <c r="V221" s="108">
        <v>9.1999999999999993</v>
      </c>
      <c r="W221" s="87">
        <f>+V221-U221</f>
        <v>9.1999999999999993</v>
      </c>
      <c r="X221" s="71"/>
      <c r="Y221" s="71"/>
      <c r="Z221" s="71"/>
      <c r="AA221" s="71"/>
      <c r="AB221" s="71"/>
      <c r="AC221" s="71"/>
      <c r="AD221" s="71"/>
      <c r="AE221" s="71"/>
    </row>
    <row r="222" spans="1:31" s="25" customFormat="1" x14ac:dyDescent="0.2">
      <c r="A222" s="321" t="s">
        <v>581</v>
      </c>
      <c r="B222" s="286" t="s">
        <v>936</v>
      </c>
      <c r="C222" s="102" t="s">
        <v>20</v>
      </c>
      <c r="D222" s="116" t="s">
        <v>593</v>
      </c>
      <c r="E222" s="111" t="s">
        <v>937</v>
      </c>
      <c r="F222" s="3">
        <v>0</v>
      </c>
      <c r="G222" s="3">
        <v>7.2</v>
      </c>
      <c r="H222" s="3">
        <v>21.3</v>
      </c>
      <c r="I222" s="3">
        <v>28.6</v>
      </c>
      <c r="J222" s="2" t="s">
        <v>585</v>
      </c>
      <c r="K222" s="146"/>
      <c r="L222" s="3"/>
      <c r="M222" s="3"/>
      <c r="N222" s="116"/>
      <c r="O222" s="2"/>
      <c r="P222" s="5"/>
      <c r="Q222" s="2"/>
      <c r="R222" s="116"/>
      <c r="S222" s="95"/>
      <c r="T222" s="6"/>
      <c r="U222" s="216"/>
      <c r="V222" s="216"/>
      <c r="W222" s="251"/>
      <c r="X222" s="71"/>
      <c r="Y222" s="71"/>
      <c r="Z222" s="71"/>
      <c r="AA222" s="71"/>
      <c r="AB222" s="71"/>
      <c r="AC222" s="71"/>
      <c r="AD222" s="71"/>
      <c r="AE222" s="71"/>
    </row>
    <row r="223" spans="1:31" s="25" customFormat="1" x14ac:dyDescent="0.2">
      <c r="A223" s="329"/>
      <c r="B223" s="286" t="s">
        <v>936</v>
      </c>
      <c r="C223" s="102"/>
      <c r="D223" s="116" t="s">
        <v>595</v>
      </c>
      <c r="E223" s="111" t="s">
        <v>937</v>
      </c>
      <c r="F223" s="3">
        <v>14.5</v>
      </c>
      <c r="G223" s="3">
        <v>28.6</v>
      </c>
      <c r="H223" s="3"/>
      <c r="I223" s="3"/>
      <c r="J223" s="2" t="s">
        <v>585</v>
      </c>
      <c r="K223" s="146"/>
      <c r="L223" s="3"/>
      <c r="M223" s="3"/>
      <c r="N223" s="116"/>
      <c r="O223" s="2"/>
      <c r="P223" s="5"/>
      <c r="Q223" s="2"/>
      <c r="R223" s="116"/>
      <c r="S223" s="95"/>
      <c r="T223" s="6"/>
      <c r="U223" s="216"/>
      <c r="V223" s="216"/>
      <c r="W223" s="251"/>
      <c r="X223" s="71"/>
      <c r="Y223" s="71"/>
      <c r="Z223" s="71"/>
      <c r="AA223" s="71"/>
      <c r="AB223" s="71"/>
      <c r="AC223" s="71"/>
      <c r="AD223" s="71"/>
      <c r="AE223" s="71"/>
    </row>
    <row r="224" spans="1:31" s="155" customFormat="1" x14ac:dyDescent="0.2">
      <c r="A224" s="324" t="s">
        <v>967</v>
      </c>
      <c r="B224" s="289" t="s">
        <v>294</v>
      </c>
      <c r="C224" s="147" t="s">
        <v>654</v>
      </c>
      <c r="D224" s="148" t="s">
        <v>580</v>
      </c>
      <c r="E224" s="149" t="s">
        <v>295</v>
      </c>
      <c r="F224" s="146">
        <v>0</v>
      </c>
      <c r="G224" s="146">
        <v>0.1</v>
      </c>
      <c r="H224" s="146">
        <f>G224-F224</f>
        <v>0.1</v>
      </c>
      <c r="I224" s="146">
        <v>5.5</v>
      </c>
      <c r="J224" s="150" t="s">
        <v>263</v>
      </c>
      <c r="K224" s="146">
        <v>0.1</v>
      </c>
      <c r="L224" s="146"/>
      <c r="M224" s="146"/>
      <c r="N224" s="148"/>
      <c r="O224" s="150"/>
      <c r="P224" s="152"/>
      <c r="Q224" s="150"/>
      <c r="R224" s="148"/>
      <c r="S224" s="153" t="s">
        <v>404</v>
      </c>
      <c r="T224" s="154"/>
      <c r="U224" s="151"/>
      <c r="V224" s="151"/>
      <c r="W224" s="388"/>
      <c r="X224" s="186"/>
      <c r="Y224" s="186"/>
      <c r="Z224" s="186"/>
      <c r="AA224" s="186"/>
      <c r="AB224" s="186"/>
      <c r="AC224" s="186"/>
      <c r="AD224" s="186"/>
      <c r="AE224" s="186"/>
    </row>
    <row r="225" spans="1:31" s="25" customFormat="1" x14ac:dyDescent="0.2">
      <c r="A225" s="409" t="s">
        <v>223</v>
      </c>
      <c r="B225" s="285" t="s">
        <v>938</v>
      </c>
      <c r="C225" s="104" t="s">
        <v>869</v>
      </c>
      <c r="D225" s="117" t="s">
        <v>593</v>
      </c>
      <c r="E225" s="281" t="s">
        <v>939</v>
      </c>
      <c r="F225" s="37">
        <v>0</v>
      </c>
      <c r="G225" s="37">
        <v>19.513999999999999</v>
      </c>
      <c r="H225" s="37">
        <f>G225-F225</f>
        <v>19.513999999999999</v>
      </c>
      <c r="I225" s="37">
        <v>22.25</v>
      </c>
      <c r="J225" s="35" t="s">
        <v>739</v>
      </c>
      <c r="K225" s="37">
        <f>I225-H225</f>
        <v>2.7360000000000007</v>
      </c>
      <c r="L225" s="37">
        <v>19.513999999999999</v>
      </c>
      <c r="M225" s="37">
        <v>19.513999999999999</v>
      </c>
      <c r="N225" s="117"/>
      <c r="O225" s="35" t="s">
        <v>610</v>
      </c>
      <c r="P225" s="38">
        <v>42374</v>
      </c>
      <c r="Q225" s="38" t="s">
        <v>222</v>
      </c>
      <c r="R225" s="117"/>
      <c r="S225" s="410" t="s">
        <v>224</v>
      </c>
      <c r="T225" s="40" t="s">
        <v>586</v>
      </c>
      <c r="U225" s="108">
        <v>0</v>
      </c>
      <c r="V225" s="108">
        <v>19.513999999999999</v>
      </c>
      <c r="W225" s="87">
        <v>19.513999999999999</v>
      </c>
      <c r="X225" s="71"/>
      <c r="Y225" s="71"/>
      <c r="Z225" s="71"/>
      <c r="AA225" s="71"/>
      <c r="AB225" s="71"/>
      <c r="AC225" s="71"/>
      <c r="AD225" s="71"/>
      <c r="AE225" s="71"/>
    </row>
    <row r="226" spans="1:31" s="25" customFormat="1" x14ac:dyDescent="0.2">
      <c r="A226" s="322" t="s">
        <v>153</v>
      </c>
      <c r="B226" s="292" t="s">
        <v>940</v>
      </c>
      <c r="C226" s="101" t="s">
        <v>869</v>
      </c>
      <c r="D226" s="24" t="s">
        <v>595</v>
      </c>
      <c r="E226" s="110" t="s">
        <v>941</v>
      </c>
      <c r="F226" s="4">
        <v>0</v>
      </c>
      <c r="G226" s="4">
        <v>3.6</v>
      </c>
      <c r="H226" s="4">
        <f>G226-F226</f>
        <v>3.6</v>
      </c>
      <c r="I226" s="4">
        <v>3.6</v>
      </c>
      <c r="J226" s="7" t="s">
        <v>585</v>
      </c>
      <c r="K226" s="146"/>
      <c r="L226" s="4">
        <v>3.6</v>
      </c>
      <c r="M226" s="4">
        <v>3.6</v>
      </c>
      <c r="N226" s="24"/>
      <c r="O226" s="7"/>
      <c r="P226" s="8" t="s">
        <v>861</v>
      </c>
      <c r="Q226" s="7"/>
      <c r="R226" s="24"/>
      <c r="S226" s="89"/>
      <c r="T226" s="9"/>
      <c r="U226" s="137"/>
      <c r="V226" s="137"/>
      <c r="W226" s="251"/>
      <c r="X226" s="71"/>
      <c r="Y226" s="71"/>
      <c r="Z226" s="71"/>
      <c r="AA226" s="71"/>
      <c r="AB226" s="71"/>
      <c r="AC226" s="71"/>
      <c r="AD226" s="71"/>
      <c r="AE226" s="71"/>
    </row>
    <row r="227" spans="1:31" s="56" customFormat="1" x14ac:dyDescent="0.2">
      <c r="A227" s="340" t="s">
        <v>581</v>
      </c>
      <c r="B227" s="301" t="s">
        <v>942</v>
      </c>
      <c r="C227" s="132" t="s">
        <v>296</v>
      </c>
      <c r="D227" s="119" t="s">
        <v>593</v>
      </c>
      <c r="E227" s="115" t="s">
        <v>943</v>
      </c>
      <c r="F227" s="17">
        <v>0</v>
      </c>
      <c r="G227" s="17">
        <v>9.4879999999999995</v>
      </c>
      <c r="H227" s="4">
        <v>22.92</v>
      </c>
      <c r="I227" s="4">
        <v>34.08</v>
      </c>
      <c r="J227" s="16" t="s">
        <v>739</v>
      </c>
      <c r="K227" s="146">
        <f>+H227-G228</f>
        <v>2.4350000000000023</v>
      </c>
      <c r="L227" s="4">
        <f>+G227-F227</f>
        <v>9.4879999999999995</v>
      </c>
      <c r="M227" s="4">
        <f>+G227-F227</f>
        <v>9.4879999999999995</v>
      </c>
      <c r="N227" s="137" t="s">
        <v>377</v>
      </c>
      <c r="O227" s="7" t="s">
        <v>610</v>
      </c>
      <c r="P227" s="18">
        <v>39132</v>
      </c>
      <c r="Q227" s="16" t="s">
        <v>944</v>
      </c>
      <c r="R227" s="119"/>
      <c r="S227" s="99"/>
      <c r="T227" s="15" t="s">
        <v>586</v>
      </c>
      <c r="U227" s="139"/>
      <c r="V227" s="139"/>
      <c r="W227" s="391"/>
      <c r="X227" s="193"/>
      <c r="Y227" s="193"/>
      <c r="Z227" s="193"/>
      <c r="AA227" s="193"/>
      <c r="AB227" s="193"/>
      <c r="AC227" s="193"/>
      <c r="AD227" s="193"/>
      <c r="AE227" s="193"/>
    </row>
    <row r="228" spans="1:31" s="25" customFormat="1" x14ac:dyDescent="0.2">
      <c r="A228" s="21"/>
      <c r="B228" s="292" t="s">
        <v>942</v>
      </c>
      <c r="C228" s="101"/>
      <c r="D228" s="24" t="s">
        <v>593</v>
      </c>
      <c r="E228" s="110"/>
      <c r="F228" s="4">
        <v>9.4879999999999995</v>
      </c>
      <c r="G228" s="4">
        <v>20.484999999999999</v>
      </c>
      <c r="H228" s="4"/>
      <c r="I228" s="4"/>
      <c r="J228" s="7" t="s">
        <v>739</v>
      </c>
      <c r="K228" s="146"/>
      <c r="L228" s="4">
        <f>+G228-F228</f>
        <v>10.997</v>
      </c>
      <c r="M228" s="4">
        <f>+G228-F228</f>
        <v>10.997</v>
      </c>
      <c r="N228" s="137" t="s">
        <v>377</v>
      </c>
      <c r="O228" s="7" t="s">
        <v>610</v>
      </c>
      <c r="P228" s="26">
        <v>38457</v>
      </c>
      <c r="Q228" s="8" t="s">
        <v>945</v>
      </c>
      <c r="R228" s="140"/>
      <c r="S228" s="89"/>
      <c r="T228" s="9" t="s">
        <v>586</v>
      </c>
      <c r="U228" s="137"/>
      <c r="V228" s="137"/>
      <c r="W228" s="251"/>
      <c r="X228" s="71"/>
      <c r="Y228" s="71"/>
      <c r="Z228" s="71"/>
      <c r="AA228" s="71"/>
      <c r="AB228" s="71"/>
      <c r="AC228" s="71"/>
      <c r="AD228" s="71"/>
      <c r="AE228" s="71"/>
    </row>
    <row r="229" spans="1:31" s="72" customFormat="1" x14ac:dyDescent="0.2">
      <c r="A229" s="327"/>
      <c r="B229" s="287" t="s">
        <v>942</v>
      </c>
      <c r="C229" s="97"/>
      <c r="D229" s="126" t="s">
        <v>593</v>
      </c>
      <c r="E229" s="112"/>
      <c r="F229" s="74">
        <v>0</v>
      </c>
      <c r="G229" s="74">
        <v>20.484999999999999</v>
      </c>
      <c r="H229" s="74"/>
      <c r="I229" s="74"/>
      <c r="J229" s="73" t="s">
        <v>739</v>
      </c>
      <c r="K229" s="183"/>
      <c r="L229" s="44" t="s">
        <v>554</v>
      </c>
      <c r="M229" s="37"/>
      <c r="N229" s="108" t="s">
        <v>377</v>
      </c>
      <c r="O229" s="73" t="s">
        <v>610</v>
      </c>
      <c r="P229" s="81">
        <v>39624</v>
      </c>
      <c r="Q229" s="75" t="s">
        <v>359</v>
      </c>
      <c r="R229" s="96" t="s">
        <v>360</v>
      </c>
      <c r="S229" s="97" t="s">
        <v>560</v>
      </c>
      <c r="T229" s="76" t="s">
        <v>586</v>
      </c>
      <c r="U229" s="118">
        <v>0</v>
      </c>
      <c r="V229" s="118">
        <v>20.484999999999999</v>
      </c>
      <c r="W229" s="87">
        <f>+V229-U229</f>
        <v>20.484999999999999</v>
      </c>
      <c r="X229" s="190"/>
      <c r="Y229" s="190"/>
      <c r="Z229" s="190"/>
      <c r="AA229" s="190"/>
      <c r="AB229" s="190"/>
      <c r="AC229" s="190"/>
      <c r="AD229" s="190"/>
      <c r="AE229" s="190"/>
    </row>
    <row r="230" spans="1:31" s="56" customFormat="1" x14ac:dyDescent="0.2">
      <c r="A230" s="323" t="s">
        <v>967</v>
      </c>
      <c r="B230" s="287" t="s">
        <v>946</v>
      </c>
      <c r="C230" s="97" t="s">
        <v>108</v>
      </c>
      <c r="D230" s="126" t="s">
        <v>580</v>
      </c>
      <c r="E230" s="112" t="s">
        <v>947</v>
      </c>
      <c r="F230" s="33">
        <v>0</v>
      </c>
      <c r="G230" s="33">
        <v>9.9589999999999996</v>
      </c>
      <c r="H230" s="33">
        <v>10.8</v>
      </c>
      <c r="I230" s="33">
        <v>10.8</v>
      </c>
      <c r="J230" s="32" t="s">
        <v>585</v>
      </c>
      <c r="K230" s="183">
        <f>+H230-G230</f>
        <v>0.84100000000000108</v>
      </c>
      <c r="L230" s="37">
        <f>+G230-F230</f>
        <v>9.9589999999999996</v>
      </c>
      <c r="M230" s="37">
        <f>+G230-F230</f>
        <v>9.9589999999999996</v>
      </c>
      <c r="N230" s="108" t="s">
        <v>377</v>
      </c>
      <c r="O230" s="35" t="s">
        <v>602</v>
      </c>
      <c r="P230" s="34">
        <v>39244</v>
      </c>
      <c r="Q230" s="32" t="s">
        <v>948</v>
      </c>
      <c r="R230" s="126" t="s">
        <v>949</v>
      </c>
      <c r="S230" s="96"/>
      <c r="T230" s="36" t="s">
        <v>586</v>
      </c>
      <c r="U230" s="118">
        <v>0</v>
      </c>
      <c r="V230" s="118">
        <v>9.9589999999999996</v>
      </c>
      <c r="W230" s="87">
        <f>+V230-U230</f>
        <v>9.9589999999999996</v>
      </c>
      <c r="X230" s="193"/>
      <c r="Y230" s="193"/>
      <c r="Z230" s="193"/>
      <c r="AA230" s="193"/>
      <c r="AB230" s="193"/>
      <c r="AC230" s="193"/>
      <c r="AD230" s="193"/>
      <c r="AE230" s="193"/>
    </row>
    <row r="231" spans="1:31" s="213" customFormat="1" x14ac:dyDescent="0.2">
      <c r="A231" s="320" t="s">
        <v>581</v>
      </c>
      <c r="B231" s="285" t="s">
        <v>950</v>
      </c>
      <c r="C231" s="104" t="s">
        <v>587</v>
      </c>
      <c r="D231" s="117" t="s">
        <v>593</v>
      </c>
      <c r="E231" s="281" t="s">
        <v>951</v>
      </c>
      <c r="F231" s="37">
        <v>0</v>
      </c>
      <c r="G231" s="37">
        <v>49.32</v>
      </c>
      <c r="H231" s="37">
        <v>87.8</v>
      </c>
      <c r="I231" s="37">
        <v>87.8</v>
      </c>
      <c r="J231" s="35" t="s">
        <v>585</v>
      </c>
      <c r="K231" s="37"/>
      <c r="L231" s="37">
        <v>49.32</v>
      </c>
      <c r="M231" s="37">
        <v>49.32</v>
      </c>
      <c r="N231" s="108" t="s">
        <v>377</v>
      </c>
      <c r="O231" s="35" t="s">
        <v>610</v>
      </c>
      <c r="P231" s="38">
        <v>41281</v>
      </c>
      <c r="Q231" s="35" t="s">
        <v>681</v>
      </c>
      <c r="R231" s="117"/>
      <c r="S231" s="94"/>
      <c r="T231" s="40" t="s">
        <v>586</v>
      </c>
      <c r="U231" s="108">
        <v>0</v>
      </c>
      <c r="V231" s="108">
        <v>49.32</v>
      </c>
      <c r="W231" s="87">
        <v>87.804299999999998</v>
      </c>
      <c r="X231" s="212"/>
      <c r="Y231" s="212"/>
      <c r="Z231" s="212"/>
      <c r="AA231" s="212"/>
      <c r="AB231" s="212"/>
      <c r="AC231" s="212"/>
      <c r="AD231" s="212"/>
      <c r="AE231" s="212"/>
    </row>
    <row r="232" spans="1:31" s="25" customFormat="1" x14ac:dyDescent="0.2">
      <c r="A232" s="320"/>
      <c r="B232" s="285" t="s">
        <v>950</v>
      </c>
      <c r="C232" s="104"/>
      <c r="D232" s="117" t="s">
        <v>583</v>
      </c>
      <c r="E232" s="281" t="s">
        <v>951</v>
      </c>
      <c r="F232" s="37">
        <v>37.72</v>
      </c>
      <c r="G232" s="37">
        <v>87.8</v>
      </c>
      <c r="H232" s="37"/>
      <c r="I232" s="37"/>
      <c r="J232" s="35" t="s">
        <v>585</v>
      </c>
      <c r="K232" s="37"/>
      <c r="L232" s="37">
        <f>+G232-F232</f>
        <v>50.08</v>
      </c>
      <c r="M232" s="37">
        <f>+L232</f>
        <v>50.08</v>
      </c>
      <c r="N232" s="108" t="s">
        <v>377</v>
      </c>
      <c r="O232" s="35" t="s">
        <v>553</v>
      </c>
      <c r="P232" s="38">
        <v>41201</v>
      </c>
      <c r="Q232" s="35" t="s">
        <v>520</v>
      </c>
      <c r="R232" s="117"/>
      <c r="S232" s="94"/>
      <c r="T232" s="40" t="s">
        <v>586</v>
      </c>
      <c r="U232" s="108">
        <v>37.72</v>
      </c>
      <c r="V232" s="108">
        <v>87.8</v>
      </c>
      <c r="W232" s="87">
        <v>0</v>
      </c>
      <c r="X232" s="71"/>
      <c r="Y232" s="71"/>
      <c r="Z232" s="71"/>
      <c r="AA232" s="71"/>
      <c r="AB232" s="71"/>
      <c r="AC232" s="71"/>
      <c r="AD232" s="71"/>
      <c r="AE232" s="71"/>
    </row>
    <row r="233" spans="1:31" s="25" customFormat="1" x14ac:dyDescent="0.2">
      <c r="A233" s="379" t="s">
        <v>422</v>
      </c>
      <c r="B233" s="380" t="s">
        <v>193</v>
      </c>
      <c r="C233" s="357" t="s">
        <v>950</v>
      </c>
      <c r="D233" s="381" t="s">
        <v>583</v>
      </c>
      <c r="E233" s="359" t="s">
        <v>194</v>
      </c>
      <c r="F233" s="382">
        <v>0</v>
      </c>
      <c r="G233" s="382">
        <v>1.5</v>
      </c>
      <c r="H233" s="382">
        <v>22.1</v>
      </c>
      <c r="I233" s="382">
        <v>22.1</v>
      </c>
      <c r="J233" s="383" t="s">
        <v>585</v>
      </c>
      <c r="K233" s="382"/>
      <c r="L233" s="382">
        <v>1.5</v>
      </c>
      <c r="M233" s="382"/>
      <c r="N233" s="358" t="s">
        <v>377</v>
      </c>
      <c r="O233" s="360" t="s">
        <v>195</v>
      </c>
      <c r="P233" s="361" t="s">
        <v>196</v>
      </c>
      <c r="Q233" s="360" t="s">
        <v>192</v>
      </c>
      <c r="R233" s="381"/>
      <c r="S233" s="384"/>
      <c r="T233" s="362" t="s">
        <v>586</v>
      </c>
      <c r="U233" s="385">
        <v>0</v>
      </c>
      <c r="V233" s="385">
        <v>1.5</v>
      </c>
      <c r="W233" s="394">
        <v>1.5</v>
      </c>
      <c r="X233" s="71"/>
      <c r="Y233" s="71"/>
      <c r="Z233" s="71"/>
      <c r="AA233" s="71"/>
      <c r="AB233" s="71"/>
      <c r="AC233" s="71"/>
      <c r="AD233" s="71"/>
      <c r="AE233" s="71"/>
    </row>
    <row r="234" spans="1:31" s="25" customFormat="1" x14ac:dyDescent="0.2">
      <c r="A234" s="320"/>
      <c r="B234" s="285" t="s">
        <v>193</v>
      </c>
      <c r="C234" s="104" t="s">
        <v>950</v>
      </c>
      <c r="D234" s="117" t="s">
        <v>583</v>
      </c>
      <c r="E234" s="281"/>
      <c r="F234" s="37">
        <v>1.5</v>
      </c>
      <c r="G234" s="37">
        <v>20.5</v>
      </c>
      <c r="H234" s="37"/>
      <c r="I234" s="37"/>
      <c r="J234" s="35" t="s">
        <v>585</v>
      </c>
      <c r="K234" s="37"/>
      <c r="L234" s="37">
        <v>19</v>
      </c>
      <c r="M234" s="37">
        <v>19</v>
      </c>
      <c r="N234" s="117" t="s">
        <v>377</v>
      </c>
      <c r="O234" s="35" t="s">
        <v>197</v>
      </c>
      <c r="P234" s="38">
        <v>42346</v>
      </c>
      <c r="Q234" s="35" t="s">
        <v>219</v>
      </c>
      <c r="R234" s="117"/>
      <c r="S234" s="94"/>
      <c r="T234" s="40" t="s">
        <v>586</v>
      </c>
      <c r="U234" s="108">
        <v>1.5</v>
      </c>
      <c r="V234" s="108">
        <v>20.5</v>
      </c>
      <c r="W234" s="87">
        <v>19</v>
      </c>
      <c r="X234" s="71"/>
      <c r="Y234" s="71"/>
      <c r="Z234" s="71"/>
      <c r="AA234" s="71"/>
      <c r="AB234" s="71"/>
      <c r="AC234" s="71"/>
      <c r="AD234" s="71"/>
      <c r="AE234" s="71"/>
    </row>
    <row r="235" spans="1:31" s="25" customFormat="1" x14ac:dyDescent="0.2">
      <c r="A235" s="320" t="s">
        <v>581</v>
      </c>
      <c r="B235" s="285" t="s">
        <v>952</v>
      </c>
      <c r="C235" s="104" t="s">
        <v>71</v>
      </c>
      <c r="D235" s="117" t="s">
        <v>595</v>
      </c>
      <c r="E235" s="281" t="s">
        <v>953</v>
      </c>
      <c r="F235" s="37">
        <v>0</v>
      </c>
      <c r="G235" s="37">
        <v>6.0279999999999996</v>
      </c>
      <c r="H235" s="37">
        <v>6.0279999999999996</v>
      </c>
      <c r="I235" s="37">
        <v>31.3</v>
      </c>
      <c r="J235" s="35" t="s">
        <v>739</v>
      </c>
      <c r="K235" s="37"/>
      <c r="L235" s="37">
        <v>6.0279999999999996</v>
      </c>
      <c r="M235" s="37">
        <f t="shared" ref="M235:M236" si="4">+L235</f>
        <v>6.0279999999999996</v>
      </c>
      <c r="N235" s="117" t="s">
        <v>377</v>
      </c>
      <c r="O235" s="35" t="s">
        <v>597</v>
      </c>
      <c r="P235" s="38">
        <v>40799</v>
      </c>
      <c r="Q235" s="35" t="s">
        <v>430</v>
      </c>
      <c r="R235" s="117"/>
      <c r="S235" s="94" t="s">
        <v>530</v>
      </c>
      <c r="T235" s="40" t="s">
        <v>586</v>
      </c>
      <c r="U235" s="108">
        <v>0</v>
      </c>
      <c r="V235" s="108">
        <v>6.0279999999999996</v>
      </c>
      <c r="W235" s="87">
        <f>+V235-U235</f>
        <v>6.0279999999999996</v>
      </c>
      <c r="X235" s="71"/>
      <c r="Y235" s="71"/>
      <c r="Z235" s="71"/>
      <c r="AA235" s="71"/>
      <c r="AB235" s="71"/>
      <c r="AC235" s="71"/>
      <c r="AD235" s="71"/>
      <c r="AE235" s="71"/>
    </row>
    <row r="236" spans="1:31" s="239" customFormat="1" x14ac:dyDescent="0.2">
      <c r="A236" s="337"/>
      <c r="B236" s="305" t="s">
        <v>952</v>
      </c>
      <c r="C236" s="240" t="s">
        <v>71</v>
      </c>
      <c r="D236" s="241" t="s">
        <v>595</v>
      </c>
      <c r="E236" s="242" t="s">
        <v>953</v>
      </c>
      <c r="F236" s="243">
        <v>6.0279999999999996</v>
      </c>
      <c r="G236" s="243">
        <v>15.071999999999999</v>
      </c>
      <c r="H236" s="243">
        <f>+G236-F236</f>
        <v>9.0440000000000005</v>
      </c>
      <c r="I236" s="243"/>
      <c r="J236" s="244" t="s">
        <v>502</v>
      </c>
      <c r="K236" s="243"/>
      <c r="L236" s="243">
        <f>+G236-F236</f>
        <v>9.0440000000000005</v>
      </c>
      <c r="M236" s="243">
        <f t="shared" si="4"/>
        <v>9.0440000000000005</v>
      </c>
      <c r="N236" s="241" t="s">
        <v>377</v>
      </c>
      <c r="O236" s="245" t="s">
        <v>597</v>
      </c>
      <c r="P236" s="246">
        <v>40799</v>
      </c>
      <c r="Q236" s="245" t="s">
        <v>430</v>
      </c>
      <c r="R236" s="241"/>
      <c r="S236" s="247" t="s">
        <v>503</v>
      </c>
      <c r="T236" s="248" t="s">
        <v>586</v>
      </c>
      <c r="U236" s="249">
        <v>6.0279999999999996</v>
      </c>
      <c r="V236" s="249">
        <v>15.071999999999999</v>
      </c>
      <c r="W236" s="250">
        <f>+V236-U236</f>
        <v>9.0440000000000005</v>
      </c>
      <c r="X236" s="238"/>
      <c r="Y236" s="238"/>
      <c r="Z236" s="238"/>
      <c r="AA236" s="238"/>
      <c r="AB236" s="238"/>
      <c r="AC236" s="238"/>
      <c r="AD236" s="238"/>
      <c r="AE236" s="238"/>
    </row>
    <row r="237" spans="1:31" s="354" customFormat="1" x14ac:dyDescent="0.2">
      <c r="A237" s="64" t="s">
        <v>581</v>
      </c>
      <c r="B237" s="285" t="s">
        <v>954</v>
      </c>
      <c r="C237" s="64" t="s">
        <v>950</v>
      </c>
      <c r="D237" s="64" t="s">
        <v>593</v>
      </c>
      <c r="E237" s="267" t="s">
        <v>955</v>
      </c>
      <c r="F237" s="198">
        <v>0</v>
      </c>
      <c r="G237" s="198">
        <v>2.4420000000000002</v>
      </c>
      <c r="H237" s="198">
        <v>28.797000000000001</v>
      </c>
      <c r="I237" s="198">
        <v>28.797000000000001</v>
      </c>
      <c r="J237" s="198" t="s">
        <v>585</v>
      </c>
      <c r="K237" s="198">
        <f>+H237-G238</f>
        <v>3.5420000000000016</v>
      </c>
      <c r="L237" s="198">
        <v>2.4420000000000002</v>
      </c>
      <c r="M237" s="198">
        <v>2.4420000000000002</v>
      </c>
      <c r="N237" s="198" t="s">
        <v>377</v>
      </c>
      <c r="O237" s="198" t="s">
        <v>610</v>
      </c>
      <c r="P237" s="352">
        <v>42144</v>
      </c>
      <c r="Q237" s="198" t="s">
        <v>159</v>
      </c>
      <c r="R237" s="198"/>
      <c r="S237" s="198"/>
      <c r="T237" s="40" t="s">
        <v>586</v>
      </c>
      <c r="U237" s="108">
        <v>0</v>
      </c>
      <c r="V237" s="108">
        <v>2.4420000000000002</v>
      </c>
      <c r="W237" s="87"/>
      <c r="X237" s="353"/>
      <c r="Y237" s="353"/>
      <c r="Z237" s="353"/>
      <c r="AA237" s="353"/>
      <c r="AB237" s="353"/>
      <c r="AC237" s="353"/>
      <c r="AD237" s="353"/>
      <c r="AE237" s="353"/>
    </row>
    <row r="238" spans="1:31" s="354" customFormat="1" x14ac:dyDescent="0.2">
      <c r="A238" s="64"/>
      <c r="B238" s="285" t="s">
        <v>954</v>
      </c>
      <c r="C238" s="64" t="s">
        <v>950</v>
      </c>
      <c r="D238" s="64" t="s">
        <v>583</v>
      </c>
      <c r="E238" s="267" t="s">
        <v>160</v>
      </c>
      <c r="F238" s="198">
        <v>0.23799999999999999</v>
      </c>
      <c r="G238" s="198">
        <v>25.254999999999999</v>
      </c>
      <c r="H238" s="198"/>
      <c r="I238" s="198"/>
      <c r="J238" s="198" t="s">
        <v>585</v>
      </c>
      <c r="K238" s="198"/>
      <c r="L238" s="198">
        <f>+G238-F238</f>
        <v>25.016999999999999</v>
      </c>
      <c r="M238" s="198">
        <v>25.016999999999999</v>
      </c>
      <c r="N238" s="198" t="s">
        <v>377</v>
      </c>
      <c r="O238" s="198" t="s">
        <v>553</v>
      </c>
      <c r="P238" s="352">
        <v>42164</v>
      </c>
      <c r="Q238" s="198" t="s">
        <v>161</v>
      </c>
      <c r="R238" s="198"/>
      <c r="S238" s="198"/>
      <c r="T238" s="40" t="s">
        <v>586</v>
      </c>
      <c r="U238" s="108">
        <v>0.23799999999999999</v>
      </c>
      <c r="V238" s="108">
        <v>25.254999999999999</v>
      </c>
      <c r="W238" s="87">
        <v>25.254999999999999</v>
      </c>
      <c r="X238" s="353"/>
      <c r="Y238" s="353"/>
      <c r="Z238" s="353"/>
      <c r="AA238" s="353"/>
      <c r="AB238" s="353"/>
      <c r="AC238" s="353"/>
      <c r="AD238" s="353"/>
      <c r="AE238" s="353"/>
    </row>
    <row r="239" spans="1:31" s="25" customFormat="1" x14ac:dyDescent="0.2">
      <c r="A239" s="319" t="s">
        <v>581</v>
      </c>
      <c r="B239" s="292" t="s">
        <v>956</v>
      </c>
      <c r="C239" s="101" t="s">
        <v>594</v>
      </c>
      <c r="D239" s="24" t="s">
        <v>580</v>
      </c>
      <c r="E239" s="110" t="s">
        <v>957</v>
      </c>
      <c r="F239" s="4">
        <v>0</v>
      </c>
      <c r="G239" s="4">
        <v>36.5</v>
      </c>
      <c r="H239" s="4">
        <v>37.6</v>
      </c>
      <c r="I239" s="4">
        <v>37.6</v>
      </c>
      <c r="J239" s="7" t="s">
        <v>585</v>
      </c>
      <c r="K239" s="146">
        <f>+H239-G239</f>
        <v>1.1000000000000014</v>
      </c>
      <c r="L239" s="4">
        <f>+G239-F239</f>
        <v>36.5</v>
      </c>
      <c r="M239" s="4">
        <f>+G239-F239</f>
        <v>36.5</v>
      </c>
      <c r="N239" s="137" t="s">
        <v>377</v>
      </c>
      <c r="O239" s="7" t="s">
        <v>958</v>
      </c>
      <c r="P239" s="26">
        <v>38765</v>
      </c>
      <c r="Q239" s="7" t="s">
        <v>961</v>
      </c>
      <c r="R239" s="24"/>
      <c r="S239" s="89"/>
      <c r="T239" s="9"/>
      <c r="U239" s="137"/>
      <c r="V239" s="137"/>
      <c r="W239" s="251"/>
      <c r="X239" s="71"/>
      <c r="Y239" s="71"/>
      <c r="Z239" s="71"/>
      <c r="AA239" s="71"/>
      <c r="AB239" s="71"/>
      <c r="AC239" s="71"/>
      <c r="AD239" s="71"/>
      <c r="AE239" s="71"/>
    </row>
    <row r="240" spans="1:31" s="354" customFormat="1" x14ac:dyDescent="0.2">
      <c r="A240" s="64" t="s">
        <v>581</v>
      </c>
      <c r="B240" s="285" t="s">
        <v>962</v>
      </c>
      <c r="C240" s="64" t="s">
        <v>869</v>
      </c>
      <c r="D240" s="64" t="s">
        <v>580</v>
      </c>
      <c r="E240" s="267" t="s">
        <v>963</v>
      </c>
      <c r="F240" s="198">
        <v>0</v>
      </c>
      <c r="G240" s="198">
        <v>23.323</v>
      </c>
      <c r="H240" s="198">
        <v>18.148</v>
      </c>
      <c r="I240" s="198">
        <v>29.837</v>
      </c>
      <c r="J240" s="198" t="s">
        <v>739</v>
      </c>
      <c r="K240" s="413">
        <f>+I240-G240</f>
        <v>6.5139999999999993</v>
      </c>
      <c r="L240" s="198">
        <v>23.323</v>
      </c>
      <c r="M240" s="198">
        <v>23.323</v>
      </c>
      <c r="N240" s="198" t="s">
        <v>377</v>
      </c>
      <c r="O240" s="198" t="s">
        <v>602</v>
      </c>
      <c r="P240" s="352">
        <v>42475</v>
      </c>
      <c r="Q240" s="198" t="s">
        <v>228</v>
      </c>
      <c r="R240" s="198"/>
      <c r="S240" s="94" t="s">
        <v>229</v>
      </c>
      <c r="T240" s="40" t="s">
        <v>586</v>
      </c>
      <c r="U240" s="108">
        <v>0</v>
      </c>
      <c r="V240" s="108">
        <v>23.323</v>
      </c>
      <c r="W240" s="87">
        <v>23.323</v>
      </c>
      <c r="X240" s="353"/>
      <c r="Y240" s="353"/>
      <c r="Z240" s="353"/>
      <c r="AA240" s="353"/>
      <c r="AB240" s="353"/>
      <c r="AC240" s="353"/>
      <c r="AD240" s="353"/>
      <c r="AE240" s="353"/>
    </row>
    <row r="241" spans="1:31" s="25" customFormat="1" x14ac:dyDescent="0.2">
      <c r="A241" s="324" t="s">
        <v>581</v>
      </c>
      <c r="B241" s="294" t="s">
        <v>409</v>
      </c>
      <c r="C241" s="147" t="s">
        <v>287</v>
      </c>
      <c r="D241" s="148" t="s">
        <v>593</v>
      </c>
      <c r="E241" s="149" t="s">
        <v>965</v>
      </c>
      <c r="F241" s="146">
        <v>0</v>
      </c>
      <c r="G241" s="146">
        <v>0.98699999999999999</v>
      </c>
      <c r="H241" s="146">
        <f>G241-F241</f>
        <v>0.98699999999999999</v>
      </c>
      <c r="I241" s="146">
        <v>14</v>
      </c>
      <c r="J241" s="150" t="s">
        <v>264</v>
      </c>
      <c r="K241" s="146">
        <f>+H241</f>
        <v>0.98699999999999999</v>
      </c>
      <c r="L241" s="146"/>
      <c r="M241" s="146"/>
      <c r="N241" s="148"/>
      <c r="O241" s="177"/>
      <c r="P241" s="152"/>
      <c r="Q241" s="150"/>
      <c r="R241" s="148"/>
      <c r="S241" s="153" t="s">
        <v>722</v>
      </c>
      <c r="T241" s="6"/>
      <c r="U241" s="216"/>
      <c r="V241" s="216"/>
      <c r="W241" s="251"/>
      <c r="X241" s="71"/>
      <c r="Y241" s="71"/>
      <c r="Z241" s="71"/>
      <c r="AA241" s="71"/>
      <c r="AB241" s="71"/>
      <c r="AC241" s="71"/>
      <c r="AD241" s="71"/>
      <c r="AE241" s="71"/>
    </row>
    <row r="242" spans="1:31" s="25" customFormat="1" x14ac:dyDescent="0.2">
      <c r="A242" s="320" t="s">
        <v>581</v>
      </c>
      <c r="B242" s="285" t="s">
        <v>902</v>
      </c>
      <c r="C242" s="104" t="s">
        <v>73</v>
      </c>
      <c r="D242" s="117" t="s">
        <v>662</v>
      </c>
      <c r="E242" s="281" t="s">
        <v>964</v>
      </c>
      <c r="F242" s="37">
        <v>1.6</v>
      </c>
      <c r="G242" s="37">
        <v>5.76</v>
      </c>
      <c r="H242" s="37">
        <v>15.85</v>
      </c>
      <c r="I242" s="37">
        <v>15.85</v>
      </c>
      <c r="J242" s="35" t="s">
        <v>585</v>
      </c>
      <c r="K242" s="183">
        <v>10.09</v>
      </c>
      <c r="L242" s="198">
        <f>+G242-F242</f>
        <v>4.16</v>
      </c>
      <c r="M242" s="37">
        <v>4.16</v>
      </c>
      <c r="N242" s="117" t="s">
        <v>377</v>
      </c>
      <c r="O242" s="35" t="s">
        <v>553</v>
      </c>
      <c r="P242" s="38">
        <v>41505</v>
      </c>
      <c r="Q242" s="35" t="s">
        <v>509</v>
      </c>
      <c r="R242" s="117"/>
      <c r="S242" s="94"/>
      <c r="T242" s="40" t="s">
        <v>586</v>
      </c>
      <c r="U242" s="108">
        <v>1.6</v>
      </c>
      <c r="V242" s="108">
        <v>5.76</v>
      </c>
      <c r="W242" s="87">
        <v>4.16</v>
      </c>
      <c r="X242" s="71"/>
      <c r="Y242" s="71"/>
      <c r="Z242" s="71"/>
      <c r="AA242" s="71"/>
      <c r="AB242" s="71"/>
      <c r="AC242" s="71"/>
      <c r="AD242" s="71"/>
      <c r="AE242" s="71"/>
    </row>
    <row r="243" spans="1:31" s="25" customFormat="1" x14ac:dyDescent="0.2">
      <c r="A243" s="320"/>
      <c r="B243" s="285" t="s">
        <v>902</v>
      </c>
      <c r="C243" s="104"/>
      <c r="D243" s="117" t="s">
        <v>662</v>
      </c>
      <c r="E243" s="281"/>
      <c r="F243" s="37">
        <v>0</v>
      </c>
      <c r="G243" s="37">
        <v>2.4</v>
      </c>
      <c r="H243" s="37"/>
      <c r="I243" s="37"/>
      <c r="J243" s="35" t="s">
        <v>585</v>
      </c>
      <c r="K243" s="37"/>
      <c r="L243" s="198">
        <v>2.4</v>
      </c>
      <c r="M243" s="37">
        <v>2.4</v>
      </c>
      <c r="N243" s="117" t="s">
        <v>377</v>
      </c>
      <c r="O243" s="35" t="s">
        <v>935</v>
      </c>
      <c r="P243" s="38">
        <v>41582</v>
      </c>
      <c r="Q243" s="35" t="s">
        <v>270</v>
      </c>
      <c r="R243" s="117"/>
      <c r="S243" s="94"/>
      <c r="T243" s="40" t="s">
        <v>586</v>
      </c>
      <c r="U243" s="108">
        <v>0</v>
      </c>
      <c r="V243" s="108">
        <v>2.4</v>
      </c>
      <c r="W243" s="87">
        <v>2.4</v>
      </c>
      <c r="X243" s="71"/>
      <c r="Y243" s="71"/>
      <c r="Z243" s="71"/>
      <c r="AA243" s="71"/>
      <c r="AB243" s="71"/>
      <c r="AC243" s="71"/>
      <c r="AD243" s="71"/>
      <c r="AE243" s="71"/>
    </row>
    <row r="244" spans="1:31" s="25" customFormat="1" x14ac:dyDescent="0.2">
      <c r="A244" s="320" t="s">
        <v>581</v>
      </c>
      <c r="B244" s="285" t="s">
        <v>789</v>
      </c>
      <c r="C244" s="104" t="s">
        <v>296</v>
      </c>
      <c r="D244" s="117" t="s">
        <v>593</v>
      </c>
      <c r="E244" s="281" t="s">
        <v>966</v>
      </c>
      <c r="F244" s="37">
        <v>0</v>
      </c>
      <c r="G244" s="37">
        <v>19.32</v>
      </c>
      <c r="H244" s="37">
        <v>31</v>
      </c>
      <c r="I244" s="37">
        <v>35.5</v>
      </c>
      <c r="J244" s="35" t="s">
        <v>739</v>
      </c>
      <c r="K244" s="183">
        <f>+H244-G244</f>
        <v>11.68</v>
      </c>
      <c r="L244" s="37">
        <f>+G244-F244</f>
        <v>19.32</v>
      </c>
      <c r="M244" s="37">
        <f>+G244-F244</f>
        <v>19.32</v>
      </c>
      <c r="N244" s="108" t="s">
        <v>377</v>
      </c>
      <c r="O244" s="35" t="s">
        <v>610</v>
      </c>
      <c r="P244" s="38">
        <v>40259</v>
      </c>
      <c r="Q244" s="35" t="s">
        <v>464</v>
      </c>
      <c r="R244" s="117"/>
      <c r="S244" s="94" t="s">
        <v>465</v>
      </c>
      <c r="T244" s="40" t="s">
        <v>586</v>
      </c>
      <c r="U244" s="108">
        <v>0</v>
      </c>
      <c r="V244" s="108">
        <v>19.32</v>
      </c>
      <c r="W244" s="87">
        <f>+V244-U244</f>
        <v>19.32</v>
      </c>
      <c r="X244" s="71"/>
      <c r="Y244" s="71"/>
      <c r="Z244" s="71"/>
      <c r="AA244" s="71"/>
      <c r="AB244" s="71"/>
      <c r="AC244" s="71"/>
      <c r="AD244" s="71"/>
      <c r="AE244" s="71"/>
    </row>
    <row r="245" spans="1:31" s="25" customFormat="1" x14ac:dyDescent="0.2">
      <c r="A245" s="320"/>
      <c r="B245" s="285" t="s">
        <v>790</v>
      </c>
      <c r="C245" s="104"/>
      <c r="D245" s="117"/>
      <c r="E245" s="281"/>
      <c r="F245" s="37"/>
      <c r="G245" s="37"/>
      <c r="H245" s="37"/>
      <c r="I245" s="37"/>
      <c r="J245" s="35"/>
      <c r="K245" s="37"/>
      <c r="L245" s="37"/>
      <c r="M245" s="37"/>
      <c r="N245" s="108"/>
      <c r="O245" s="35" t="s">
        <v>610</v>
      </c>
      <c r="P245" s="38">
        <v>40498</v>
      </c>
      <c r="Q245" s="35" t="s">
        <v>484</v>
      </c>
      <c r="R245" s="117"/>
      <c r="S245" s="94" t="s">
        <v>483</v>
      </c>
      <c r="T245" s="40"/>
      <c r="U245" s="108"/>
      <c r="V245" s="108"/>
      <c r="W245" s="87"/>
      <c r="X245" s="71"/>
      <c r="Y245" s="71"/>
      <c r="Z245" s="71"/>
      <c r="AA245" s="71"/>
      <c r="AB245" s="71"/>
      <c r="AC245" s="71"/>
      <c r="AD245" s="71"/>
      <c r="AE245" s="71"/>
    </row>
    <row r="246" spans="1:31" s="25" customFormat="1" x14ac:dyDescent="0.2">
      <c r="A246" s="320"/>
      <c r="B246" s="285" t="s">
        <v>790</v>
      </c>
      <c r="C246" s="104"/>
      <c r="D246" s="117" t="s">
        <v>593</v>
      </c>
      <c r="E246" s="281" t="s">
        <v>966</v>
      </c>
      <c r="F246" s="37"/>
      <c r="G246" s="37"/>
      <c r="H246" s="37"/>
      <c r="I246" s="37"/>
      <c r="J246" s="35"/>
      <c r="K246" s="44"/>
      <c r="L246" s="87" t="s">
        <v>169</v>
      </c>
      <c r="M246" s="37"/>
      <c r="N246" s="108"/>
      <c r="O246" s="35" t="s">
        <v>610</v>
      </c>
      <c r="P246" s="38">
        <v>42173</v>
      </c>
      <c r="Q246" s="35" t="s">
        <v>168</v>
      </c>
      <c r="R246" s="117"/>
      <c r="S246" s="94" t="s">
        <v>324</v>
      </c>
      <c r="T246" s="40" t="s">
        <v>586</v>
      </c>
      <c r="U246" s="108"/>
      <c r="V246" s="108"/>
      <c r="W246" s="87">
        <v>0.48299999999999998</v>
      </c>
      <c r="X246" s="71"/>
      <c r="Y246" s="71"/>
      <c r="Z246" s="71"/>
      <c r="AA246" s="71"/>
      <c r="AB246" s="71"/>
      <c r="AC246" s="71"/>
      <c r="AD246" s="71"/>
      <c r="AE246" s="71"/>
    </row>
    <row r="247" spans="1:31" s="72" customFormat="1" x14ac:dyDescent="0.2">
      <c r="A247" s="338" t="s">
        <v>967</v>
      </c>
      <c r="B247" s="287" t="s">
        <v>968</v>
      </c>
      <c r="C247" s="97" t="s">
        <v>103</v>
      </c>
      <c r="D247" s="118" t="s">
        <v>580</v>
      </c>
      <c r="E247" s="118" t="s">
        <v>969</v>
      </c>
      <c r="F247" s="74">
        <v>0</v>
      </c>
      <c r="G247" s="74">
        <v>9.0329999999999995</v>
      </c>
      <c r="H247" s="74">
        <v>13.5</v>
      </c>
      <c r="I247" s="74">
        <v>13.5</v>
      </c>
      <c r="J247" s="74" t="s">
        <v>585</v>
      </c>
      <c r="K247" s="183"/>
      <c r="L247" s="37">
        <f>+G247-F247</f>
        <v>9.0329999999999995</v>
      </c>
      <c r="M247" s="37">
        <f>+G247-F247</f>
        <v>9.0329999999999995</v>
      </c>
      <c r="N247" s="108" t="s">
        <v>377</v>
      </c>
      <c r="O247" s="73" t="s">
        <v>602</v>
      </c>
      <c r="P247" s="41">
        <v>39636</v>
      </c>
      <c r="Q247" s="73" t="s">
        <v>344</v>
      </c>
      <c r="R247" s="126" t="s">
        <v>345</v>
      </c>
      <c r="S247" s="96"/>
      <c r="T247" s="76" t="s">
        <v>586</v>
      </c>
      <c r="U247" s="118">
        <v>0</v>
      </c>
      <c r="V247" s="118">
        <v>9.0329999999999995</v>
      </c>
      <c r="W247" s="87">
        <f>+V247-U247</f>
        <v>9.0329999999999995</v>
      </c>
      <c r="X247" s="190"/>
      <c r="Y247" s="190"/>
      <c r="Z247" s="190"/>
      <c r="AA247" s="190"/>
      <c r="AB247" s="190"/>
      <c r="AC247" s="190"/>
      <c r="AD247" s="190"/>
      <c r="AE247" s="190"/>
    </row>
    <row r="248" spans="1:31" s="25" customFormat="1" x14ac:dyDescent="0.2">
      <c r="A248" s="320" t="s">
        <v>967</v>
      </c>
      <c r="B248" s="285" t="s">
        <v>970</v>
      </c>
      <c r="C248" s="104" t="s">
        <v>869</v>
      </c>
      <c r="D248" s="117" t="s">
        <v>580</v>
      </c>
      <c r="E248" s="117" t="s">
        <v>971</v>
      </c>
      <c r="F248" s="37">
        <v>0</v>
      </c>
      <c r="G248" s="37">
        <v>6.375</v>
      </c>
      <c r="H248" s="37">
        <v>6.375</v>
      </c>
      <c r="I248" s="37">
        <v>17.8</v>
      </c>
      <c r="J248" s="35" t="s">
        <v>585</v>
      </c>
      <c r="K248" s="37"/>
      <c r="L248" s="198">
        <f>+G248</f>
        <v>6.375</v>
      </c>
      <c r="M248" s="37">
        <v>6.375</v>
      </c>
      <c r="N248" s="117" t="s">
        <v>377</v>
      </c>
      <c r="O248" s="35" t="s">
        <v>787</v>
      </c>
      <c r="P248" s="38">
        <v>41296</v>
      </c>
      <c r="Q248" s="35" t="s">
        <v>682</v>
      </c>
      <c r="R248" s="117"/>
      <c r="S248" s="94" t="s">
        <v>788</v>
      </c>
      <c r="T248" s="40" t="s">
        <v>586</v>
      </c>
      <c r="U248" s="108">
        <v>0</v>
      </c>
      <c r="V248" s="108">
        <v>6.375</v>
      </c>
      <c r="W248" s="87">
        <v>6.375</v>
      </c>
      <c r="X248" s="71"/>
      <c r="Y248" s="71"/>
      <c r="Z248" s="71"/>
      <c r="AA248" s="71"/>
      <c r="AB248" s="71"/>
      <c r="AC248" s="71"/>
      <c r="AD248" s="71"/>
      <c r="AE248" s="71"/>
    </row>
    <row r="249" spans="1:31" s="213" customFormat="1" x14ac:dyDescent="0.2">
      <c r="A249" s="335"/>
      <c r="B249" s="285" t="s">
        <v>970</v>
      </c>
      <c r="C249" s="104"/>
      <c r="D249" s="117"/>
      <c r="E249" s="117"/>
      <c r="F249" s="37">
        <v>6.375</v>
      </c>
      <c r="G249" s="37">
        <v>13.83</v>
      </c>
      <c r="H249" s="37"/>
      <c r="I249" s="37">
        <v>17.8</v>
      </c>
      <c r="J249" s="35" t="s">
        <v>585</v>
      </c>
      <c r="K249" s="37"/>
      <c r="L249" s="198">
        <v>6.375</v>
      </c>
      <c r="M249" s="37">
        <v>13.83</v>
      </c>
      <c r="N249" s="117" t="s">
        <v>377</v>
      </c>
      <c r="O249" s="35" t="s">
        <v>787</v>
      </c>
      <c r="P249" s="38">
        <v>41296</v>
      </c>
      <c r="Q249" s="35" t="s">
        <v>683</v>
      </c>
      <c r="R249" s="117"/>
      <c r="S249" s="94" t="s">
        <v>788</v>
      </c>
      <c r="T249" s="40" t="s">
        <v>586</v>
      </c>
      <c r="U249" s="108">
        <v>6.375</v>
      </c>
      <c r="V249" s="108">
        <v>13.83</v>
      </c>
      <c r="W249" s="87">
        <f>+V249-U249</f>
        <v>7.4550000000000001</v>
      </c>
      <c r="X249" s="212"/>
      <c r="Y249" s="212"/>
      <c r="Z249" s="212"/>
      <c r="AA249" s="212"/>
      <c r="AB249" s="212"/>
      <c r="AC249" s="212"/>
      <c r="AD249" s="212"/>
      <c r="AE249" s="212"/>
    </row>
    <row r="250" spans="1:31" s="25" customFormat="1" x14ac:dyDescent="0.2">
      <c r="A250" s="319" t="s">
        <v>581</v>
      </c>
      <c r="B250" s="292" t="s">
        <v>972</v>
      </c>
      <c r="C250" s="101" t="s">
        <v>108</v>
      </c>
      <c r="D250" s="24" t="s">
        <v>580</v>
      </c>
      <c r="E250" s="110" t="s">
        <v>973</v>
      </c>
      <c r="F250" s="4">
        <v>0</v>
      </c>
      <c r="G250" s="4">
        <v>27</v>
      </c>
      <c r="H250" s="4">
        <v>32.71</v>
      </c>
      <c r="I250" s="4">
        <v>32.71</v>
      </c>
      <c r="J250" s="7" t="s">
        <v>585</v>
      </c>
      <c r="K250" s="146">
        <f>+H250-G250</f>
        <v>5.7100000000000009</v>
      </c>
      <c r="L250" s="4">
        <f>+G250-F250</f>
        <v>27</v>
      </c>
      <c r="M250" s="4">
        <f>+G250-F250</f>
        <v>27</v>
      </c>
      <c r="N250" s="137" t="s">
        <v>377</v>
      </c>
      <c r="O250" s="7" t="s">
        <v>602</v>
      </c>
      <c r="P250" s="10">
        <v>38748</v>
      </c>
      <c r="Q250" s="7" t="s">
        <v>0</v>
      </c>
      <c r="R250" s="24"/>
      <c r="S250" s="89"/>
      <c r="T250" s="9"/>
      <c r="U250" s="137"/>
      <c r="V250" s="137"/>
      <c r="W250" s="251"/>
      <c r="X250" s="71"/>
      <c r="Y250" s="71"/>
      <c r="Z250" s="71"/>
      <c r="AA250" s="71"/>
      <c r="AB250" s="71"/>
      <c r="AC250" s="71"/>
      <c r="AD250" s="71"/>
      <c r="AE250" s="71"/>
    </row>
    <row r="251" spans="1:31" s="25" customFormat="1" x14ac:dyDescent="0.2">
      <c r="A251" s="322" t="s">
        <v>581</v>
      </c>
      <c r="B251" s="300" t="s">
        <v>334</v>
      </c>
      <c r="C251" s="101" t="s">
        <v>918</v>
      </c>
      <c r="D251" s="24" t="s">
        <v>595</v>
      </c>
      <c r="E251" s="110" t="s">
        <v>1</v>
      </c>
      <c r="F251" s="4">
        <v>0</v>
      </c>
      <c r="G251" s="4">
        <v>25.1</v>
      </c>
      <c r="H251" s="4">
        <v>35.049999999999997</v>
      </c>
      <c r="I251" s="4">
        <v>35.049999999999997</v>
      </c>
      <c r="J251" s="7" t="s">
        <v>585</v>
      </c>
      <c r="K251" s="146"/>
      <c r="L251" s="4">
        <f>+G251-F251</f>
        <v>25.1</v>
      </c>
      <c r="M251" s="4">
        <f>+G251-F251</f>
        <v>25.1</v>
      </c>
      <c r="N251" s="137" t="s">
        <v>376</v>
      </c>
      <c r="O251" s="7" t="s">
        <v>920</v>
      </c>
      <c r="P251" s="8" t="s">
        <v>2</v>
      </c>
      <c r="Q251" s="7" t="s">
        <v>3</v>
      </c>
      <c r="R251" s="24"/>
      <c r="S251" s="89"/>
      <c r="T251" s="9"/>
      <c r="U251" s="137"/>
      <c r="V251" s="137"/>
      <c r="W251" s="251"/>
      <c r="X251" s="71"/>
      <c r="Y251" s="71"/>
      <c r="Z251" s="71"/>
      <c r="AA251" s="71"/>
      <c r="AB251" s="71"/>
      <c r="AC251" s="71"/>
      <c r="AD251" s="71"/>
      <c r="AE251" s="71"/>
    </row>
    <row r="252" spans="1:31" s="25" customFormat="1" x14ac:dyDescent="0.2">
      <c r="A252" s="321"/>
      <c r="B252" s="309" t="s">
        <v>335</v>
      </c>
      <c r="C252" s="131" t="s">
        <v>918</v>
      </c>
      <c r="D252" s="120" t="s">
        <v>679</v>
      </c>
      <c r="E252" s="114"/>
      <c r="F252" s="12">
        <v>25.1</v>
      </c>
      <c r="G252" s="12">
        <v>35.049999999999997</v>
      </c>
      <c r="H252" s="12"/>
      <c r="I252" s="12"/>
      <c r="J252" s="11" t="s">
        <v>585</v>
      </c>
      <c r="K252" s="146"/>
      <c r="L252" s="70">
        <f>+G252-F252</f>
        <v>9.9499999999999957</v>
      </c>
      <c r="M252" s="12"/>
      <c r="N252" s="120" t="s">
        <v>376</v>
      </c>
      <c r="O252" s="11" t="s">
        <v>4</v>
      </c>
      <c r="P252" s="13" t="s">
        <v>5</v>
      </c>
      <c r="Q252" s="11" t="s">
        <v>871</v>
      </c>
      <c r="R252" s="120"/>
      <c r="S252" s="98"/>
      <c r="T252" s="14"/>
      <c r="U252" s="138"/>
      <c r="V252" s="138"/>
      <c r="W252" s="251"/>
      <c r="X252" s="71"/>
      <c r="Y252" s="71"/>
      <c r="Z252" s="71"/>
      <c r="AA252" s="71"/>
      <c r="AB252" s="71"/>
      <c r="AC252" s="71"/>
      <c r="AD252" s="71"/>
      <c r="AE252" s="71"/>
    </row>
    <row r="253" spans="1:31" s="232" customFormat="1" x14ac:dyDescent="0.2">
      <c r="A253" s="284" t="s">
        <v>581</v>
      </c>
      <c r="B253" s="308" t="s">
        <v>908</v>
      </c>
      <c r="C253" s="221" t="s">
        <v>918</v>
      </c>
      <c r="D253" s="222"/>
      <c r="E253" s="223"/>
      <c r="F253" s="224"/>
      <c r="G253" s="224"/>
      <c r="H253" s="224"/>
      <c r="I253" s="224"/>
      <c r="J253" s="225"/>
      <c r="K253" s="224"/>
      <c r="L253" s="224" t="s">
        <v>236</v>
      </c>
      <c r="M253" s="224"/>
      <c r="N253" s="230"/>
      <c r="O253" s="225"/>
      <c r="P253" s="227"/>
      <c r="Q253" s="225"/>
      <c r="R253" s="222"/>
      <c r="S253" s="228"/>
      <c r="T253" s="229"/>
      <c r="U253" s="230"/>
      <c r="V253" s="230"/>
      <c r="W253" s="261"/>
      <c r="X253" s="231"/>
      <c r="Y253" s="231"/>
      <c r="Z253" s="231"/>
      <c r="AA253" s="231"/>
      <c r="AB253" s="231"/>
      <c r="AC253" s="231"/>
      <c r="AD253" s="231"/>
      <c r="AE253" s="231"/>
    </row>
    <row r="254" spans="1:31" s="155" customFormat="1" x14ac:dyDescent="0.2">
      <c r="A254" s="324" t="s">
        <v>581</v>
      </c>
      <c r="B254" s="289" t="s">
        <v>6</v>
      </c>
      <c r="C254" s="147" t="s">
        <v>303</v>
      </c>
      <c r="D254" s="148" t="s">
        <v>593</v>
      </c>
      <c r="E254" s="149" t="s">
        <v>7</v>
      </c>
      <c r="F254" s="146">
        <v>0</v>
      </c>
      <c r="G254" s="146">
        <v>0.28000000000000003</v>
      </c>
      <c r="H254" s="146">
        <f>G254-F254</f>
        <v>0.28000000000000003</v>
      </c>
      <c r="I254" s="146">
        <v>1.8</v>
      </c>
      <c r="J254" s="150" t="s">
        <v>258</v>
      </c>
      <c r="K254" s="146">
        <f>+H254</f>
        <v>0.28000000000000003</v>
      </c>
      <c r="L254" s="146"/>
      <c r="M254" s="146"/>
      <c r="N254" s="148"/>
      <c r="O254" s="150"/>
      <c r="P254" s="152"/>
      <c r="Q254" s="150"/>
      <c r="R254" s="148"/>
      <c r="S254" s="153" t="s">
        <v>533</v>
      </c>
      <c r="T254" s="154"/>
      <c r="U254" s="151"/>
      <c r="V254" s="151"/>
      <c r="W254" s="388"/>
      <c r="X254" s="186"/>
      <c r="Y254" s="186"/>
      <c r="Z254" s="186"/>
      <c r="AA254" s="186"/>
      <c r="AB254" s="186"/>
      <c r="AC254" s="186"/>
      <c r="AD254" s="186"/>
      <c r="AE254" s="186"/>
    </row>
    <row r="255" spans="1:31" s="25" customFormat="1" x14ac:dyDescent="0.2">
      <c r="A255" s="293" t="s">
        <v>581</v>
      </c>
      <c r="B255" s="285" t="s">
        <v>8</v>
      </c>
      <c r="C255" s="104" t="s">
        <v>751</v>
      </c>
      <c r="D255" s="117" t="s">
        <v>593</v>
      </c>
      <c r="E255" s="281" t="s">
        <v>217</v>
      </c>
      <c r="F255" s="37">
        <v>0</v>
      </c>
      <c r="G255" s="37">
        <v>15.523</v>
      </c>
      <c r="H255" s="37">
        <f>G255-F255</f>
        <v>15.523</v>
      </c>
      <c r="I255" s="37">
        <v>22.777000000000001</v>
      </c>
      <c r="J255" s="35" t="s">
        <v>585</v>
      </c>
      <c r="K255" s="37"/>
      <c r="L255" s="198">
        <v>15.523</v>
      </c>
      <c r="M255" s="37">
        <v>15.523</v>
      </c>
      <c r="N255" s="117" t="s">
        <v>376</v>
      </c>
      <c r="O255" s="35" t="s">
        <v>610</v>
      </c>
      <c r="P255" s="38">
        <v>42340</v>
      </c>
      <c r="Q255" s="35" t="s">
        <v>216</v>
      </c>
      <c r="R255" s="117"/>
      <c r="S255" s="94" t="s">
        <v>546</v>
      </c>
      <c r="T255" s="40" t="s">
        <v>180</v>
      </c>
      <c r="U255" s="108">
        <v>0</v>
      </c>
      <c r="V255" s="108">
        <v>15.523</v>
      </c>
      <c r="W255" s="87">
        <v>15.523</v>
      </c>
      <c r="X255" s="71"/>
      <c r="Y255" s="71"/>
      <c r="Z255" s="71"/>
      <c r="AA255" s="71"/>
      <c r="AB255" s="71"/>
      <c r="AC255" s="71"/>
      <c r="AD255" s="71"/>
      <c r="AE255" s="71"/>
    </row>
    <row r="256" spans="1:31" s="25" customFormat="1" x14ac:dyDescent="0.2">
      <c r="A256" s="293" t="s">
        <v>330</v>
      </c>
      <c r="B256" s="293" t="s">
        <v>8</v>
      </c>
      <c r="C256" s="104" t="s">
        <v>751</v>
      </c>
      <c r="D256" s="117" t="s">
        <v>593</v>
      </c>
      <c r="E256" s="281"/>
      <c r="F256" s="37">
        <v>15.523</v>
      </c>
      <c r="G256" s="37">
        <v>18.05</v>
      </c>
      <c r="H256" s="37"/>
      <c r="I256" s="37"/>
      <c r="J256" s="35" t="s">
        <v>585</v>
      </c>
      <c r="K256" s="37"/>
      <c r="L256" s="198">
        <v>2.5270000000000001</v>
      </c>
      <c r="M256" s="37"/>
      <c r="N256" s="117" t="s">
        <v>376</v>
      </c>
      <c r="O256" s="35" t="s">
        <v>166</v>
      </c>
      <c r="P256" s="38">
        <v>42188</v>
      </c>
      <c r="Q256" s="35" t="s">
        <v>175</v>
      </c>
      <c r="R256" s="117"/>
      <c r="S256" s="94" t="s">
        <v>167</v>
      </c>
      <c r="T256" s="40" t="s">
        <v>586</v>
      </c>
      <c r="U256" s="108">
        <v>15.523</v>
      </c>
      <c r="V256" s="108">
        <v>18.05</v>
      </c>
      <c r="W256" s="87">
        <f>V256-U256</f>
        <v>2.527000000000001</v>
      </c>
      <c r="X256" s="71"/>
      <c r="Y256" s="71"/>
      <c r="Z256" s="71"/>
      <c r="AA256" s="71"/>
      <c r="AB256" s="71"/>
      <c r="AC256" s="71"/>
      <c r="AD256" s="71"/>
      <c r="AE256" s="71"/>
    </row>
    <row r="257" spans="1:37" s="155" customFormat="1" x14ac:dyDescent="0.2">
      <c r="A257" s="324" t="s">
        <v>153</v>
      </c>
      <c r="B257" s="289" t="s">
        <v>154</v>
      </c>
      <c r="C257" s="147" t="s">
        <v>712</v>
      </c>
      <c r="D257" s="148" t="s">
        <v>580</v>
      </c>
      <c r="E257" s="149" t="s">
        <v>155</v>
      </c>
      <c r="F257" s="146">
        <v>0</v>
      </c>
      <c r="G257" s="146">
        <v>0.39700000000000002</v>
      </c>
      <c r="H257" s="146">
        <f>G257-F257</f>
        <v>0.39700000000000002</v>
      </c>
      <c r="I257" s="146">
        <v>2.2000000000000002</v>
      </c>
      <c r="J257" s="150" t="s">
        <v>816</v>
      </c>
      <c r="K257" s="146">
        <v>0.39700000000000002</v>
      </c>
      <c r="L257" s="146"/>
      <c r="M257" s="146"/>
      <c r="N257" s="148"/>
      <c r="O257" s="150"/>
      <c r="P257" s="152"/>
      <c r="Q257" s="150"/>
      <c r="R257" s="148"/>
      <c r="S257" s="153" t="s">
        <v>547</v>
      </c>
      <c r="T257" s="154"/>
      <c r="U257" s="151"/>
      <c r="V257" s="151"/>
      <c r="W257" s="388"/>
      <c r="X257" s="186"/>
      <c r="Y257" s="186"/>
      <c r="Z257" s="186"/>
      <c r="AA257" s="186"/>
      <c r="AB257" s="186"/>
      <c r="AC257" s="186"/>
      <c r="AD257" s="186"/>
      <c r="AE257" s="186"/>
    </row>
    <row r="258" spans="1:37" s="45" customFormat="1" x14ac:dyDescent="0.2">
      <c r="A258" s="321" t="s">
        <v>581</v>
      </c>
      <c r="B258" s="286" t="s">
        <v>85</v>
      </c>
      <c r="C258" s="102" t="s">
        <v>52</v>
      </c>
      <c r="D258" s="116" t="s">
        <v>593</v>
      </c>
      <c r="E258" s="111" t="s">
        <v>86</v>
      </c>
      <c r="F258" s="3">
        <v>0</v>
      </c>
      <c r="G258" s="3">
        <v>19</v>
      </c>
      <c r="H258" s="3">
        <v>19</v>
      </c>
      <c r="I258" s="3">
        <v>19</v>
      </c>
      <c r="J258" s="2" t="s">
        <v>585</v>
      </c>
      <c r="K258" s="3"/>
      <c r="L258" s="3"/>
      <c r="M258" s="3"/>
      <c r="N258" s="116"/>
      <c r="O258" s="2"/>
      <c r="P258" s="5"/>
      <c r="Q258" s="2"/>
      <c r="R258" s="116"/>
      <c r="S258" s="95"/>
      <c r="T258" s="6"/>
      <c r="U258" s="216"/>
      <c r="V258" s="216"/>
      <c r="W258" s="387"/>
      <c r="X258" s="188"/>
      <c r="Y258" s="188"/>
      <c r="Z258" s="188"/>
      <c r="AA258" s="188"/>
      <c r="AB258" s="188"/>
      <c r="AC258" s="188"/>
      <c r="AD258" s="188"/>
      <c r="AE258" s="188"/>
    </row>
    <row r="259" spans="1:37" s="155" customFormat="1" x14ac:dyDescent="0.2">
      <c r="A259" s="324" t="s">
        <v>153</v>
      </c>
      <c r="B259" s="289" t="s">
        <v>11</v>
      </c>
      <c r="C259" s="147" t="s">
        <v>718</v>
      </c>
      <c r="D259" s="148" t="s">
        <v>593</v>
      </c>
      <c r="E259" s="149" t="s">
        <v>13</v>
      </c>
      <c r="F259" s="146">
        <v>2.5</v>
      </c>
      <c r="G259" s="146">
        <v>3.3</v>
      </c>
      <c r="H259" s="146">
        <f>G259-F259</f>
        <v>0.79999999999999982</v>
      </c>
      <c r="I259" s="146">
        <v>5.08</v>
      </c>
      <c r="J259" s="150" t="s">
        <v>739</v>
      </c>
      <c r="K259" s="146">
        <v>0.8</v>
      </c>
      <c r="L259" s="146"/>
      <c r="M259" s="146"/>
      <c r="N259" s="148"/>
      <c r="O259" s="150"/>
      <c r="P259" s="152"/>
      <c r="Q259" s="150"/>
      <c r="R259" s="148"/>
      <c r="S259" s="153" t="s">
        <v>548</v>
      </c>
      <c r="T259" s="154"/>
      <c r="U259" s="151"/>
      <c r="V259" s="151"/>
      <c r="W259" s="388"/>
      <c r="X259" s="186"/>
      <c r="Y259" s="186"/>
      <c r="Z259" s="186"/>
      <c r="AA259" s="186"/>
      <c r="AB259" s="186"/>
      <c r="AC259" s="186"/>
      <c r="AD259" s="186"/>
      <c r="AE259" s="186"/>
    </row>
    <row r="260" spans="1:37" s="155" customFormat="1" x14ac:dyDescent="0.2">
      <c r="A260" s="324" t="s">
        <v>581</v>
      </c>
      <c r="B260" s="289" t="s">
        <v>11</v>
      </c>
      <c r="C260" s="147"/>
      <c r="D260" s="148" t="s">
        <v>593</v>
      </c>
      <c r="E260" s="149" t="s">
        <v>13</v>
      </c>
      <c r="F260" s="146">
        <v>4.8499999999999996</v>
      </c>
      <c r="G260" s="146">
        <v>5.08</v>
      </c>
      <c r="H260" s="146">
        <f>G260-F260</f>
        <v>0.23000000000000043</v>
      </c>
      <c r="I260" s="146">
        <v>5.08</v>
      </c>
      <c r="J260" s="150" t="s">
        <v>264</v>
      </c>
      <c r="K260" s="146">
        <f>+H260</f>
        <v>0.23000000000000043</v>
      </c>
      <c r="L260" s="146"/>
      <c r="M260" s="146"/>
      <c r="N260" s="148"/>
      <c r="O260" s="150"/>
      <c r="P260" s="152"/>
      <c r="Q260" s="150"/>
      <c r="R260" s="148"/>
      <c r="S260" s="153" t="s">
        <v>722</v>
      </c>
      <c r="T260" s="154"/>
      <c r="U260" s="151"/>
      <c r="V260" s="151"/>
      <c r="W260" s="388"/>
      <c r="X260" s="186"/>
      <c r="Y260" s="186"/>
      <c r="Z260" s="186"/>
      <c r="AA260" s="186"/>
      <c r="AB260" s="186"/>
      <c r="AC260" s="186"/>
      <c r="AD260" s="186"/>
      <c r="AE260" s="186"/>
    </row>
    <row r="261" spans="1:37" s="25" customFormat="1" x14ac:dyDescent="0.2">
      <c r="A261" s="320" t="s">
        <v>581</v>
      </c>
      <c r="B261" s="293" t="s">
        <v>141</v>
      </c>
      <c r="C261" s="104" t="s">
        <v>108</v>
      </c>
      <c r="D261" s="117" t="s">
        <v>580</v>
      </c>
      <c r="E261" s="281" t="s">
        <v>849</v>
      </c>
      <c r="F261" s="37">
        <v>0</v>
      </c>
      <c r="G261" s="37">
        <v>7.1150000000000002</v>
      </c>
      <c r="H261" s="37">
        <v>9.4</v>
      </c>
      <c r="I261" s="37">
        <v>9.4</v>
      </c>
      <c r="J261" s="35" t="s">
        <v>585</v>
      </c>
      <c r="K261" s="183">
        <v>2.2850000000000001</v>
      </c>
      <c r="L261" s="37">
        <v>7.1150000000000002</v>
      </c>
      <c r="M261" s="37">
        <v>7.1150000000000002</v>
      </c>
      <c r="N261" s="117" t="s">
        <v>377</v>
      </c>
      <c r="O261" s="35" t="s">
        <v>602</v>
      </c>
      <c r="P261" s="38">
        <v>41122</v>
      </c>
      <c r="Q261" s="35" t="s">
        <v>142</v>
      </c>
      <c r="R261" s="117"/>
      <c r="S261" s="94"/>
      <c r="T261" s="40" t="s">
        <v>586</v>
      </c>
      <c r="U261" s="108">
        <v>0</v>
      </c>
      <c r="V261" s="108">
        <v>7.1150000000000002</v>
      </c>
      <c r="W261" s="87">
        <v>7.1150000000000002</v>
      </c>
      <c r="X261" s="71"/>
      <c r="Y261" s="71"/>
      <c r="Z261" s="71"/>
      <c r="AA261" s="71"/>
      <c r="AB261" s="71"/>
      <c r="AC261" s="71"/>
      <c r="AD261" s="71"/>
      <c r="AE261" s="71"/>
    </row>
    <row r="262" spans="1:37" s="25" customFormat="1" x14ac:dyDescent="0.2">
      <c r="A262" s="320" t="s">
        <v>581</v>
      </c>
      <c r="B262" s="293" t="s">
        <v>336</v>
      </c>
      <c r="C262" s="104" t="s">
        <v>718</v>
      </c>
      <c r="D262" s="117" t="s">
        <v>593</v>
      </c>
      <c r="E262" s="281" t="s">
        <v>854</v>
      </c>
      <c r="F262" s="37">
        <v>0</v>
      </c>
      <c r="G262" s="37">
        <v>6.77</v>
      </c>
      <c r="H262" s="37">
        <v>6.77</v>
      </c>
      <c r="I262" s="37">
        <v>6.77</v>
      </c>
      <c r="J262" s="35" t="s">
        <v>585</v>
      </c>
      <c r="K262" s="183"/>
      <c r="L262" s="37">
        <f>+G262-F262</f>
        <v>6.77</v>
      </c>
      <c r="M262" s="37">
        <f>+G262-F262</f>
        <v>6.77</v>
      </c>
      <c r="N262" s="108" t="s">
        <v>377</v>
      </c>
      <c r="O262" s="35" t="s">
        <v>610</v>
      </c>
      <c r="P262" s="38">
        <v>40003</v>
      </c>
      <c r="Q262" s="35" t="s">
        <v>420</v>
      </c>
      <c r="R262" s="94" t="s">
        <v>601</v>
      </c>
      <c r="S262" s="104" t="s">
        <v>438</v>
      </c>
      <c r="T262" s="40" t="s">
        <v>586</v>
      </c>
      <c r="U262" s="108">
        <v>0</v>
      </c>
      <c r="V262" s="108">
        <v>6.77</v>
      </c>
      <c r="W262" s="87">
        <f>+V262-U262</f>
        <v>6.77</v>
      </c>
      <c r="X262" s="71"/>
      <c r="Y262" s="71"/>
      <c r="Z262" s="71"/>
      <c r="AA262" s="71"/>
      <c r="AB262" s="71"/>
      <c r="AC262" s="71"/>
      <c r="AD262" s="71"/>
      <c r="AE262" s="71"/>
    </row>
    <row r="263" spans="1:37" s="25" customFormat="1" x14ac:dyDescent="0.2">
      <c r="A263" s="320" t="s">
        <v>422</v>
      </c>
      <c r="B263" s="285" t="s">
        <v>317</v>
      </c>
      <c r="C263" s="104" t="s">
        <v>623</v>
      </c>
      <c r="D263" s="117" t="s">
        <v>595</v>
      </c>
      <c r="E263" s="281"/>
      <c r="F263" s="37">
        <v>0</v>
      </c>
      <c r="G263" s="37">
        <v>1.5249999999999999</v>
      </c>
      <c r="H263" s="37"/>
      <c r="I263" s="37"/>
      <c r="J263" s="35" t="s">
        <v>585</v>
      </c>
      <c r="K263" s="37"/>
      <c r="L263" s="37">
        <v>1.5249999999999999</v>
      </c>
      <c r="M263" s="37">
        <v>1.5249999999999999</v>
      </c>
      <c r="N263" s="117" t="s">
        <v>377</v>
      </c>
      <c r="O263" s="35" t="s">
        <v>597</v>
      </c>
      <c r="P263" s="38">
        <v>41946</v>
      </c>
      <c r="Q263" s="35" t="s">
        <v>313</v>
      </c>
      <c r="R263" s="24"/>
      <c r="S263" s="94" t="s">
        <v>316</v>
      </c>
      <c r="T263" s="40" t="s">
        <v>586</v>
      </c>
      <c r="U263" s="108">
        <v>0</v>
      </c>
      <c r="V263" s="108">
        <v>1.5249999999999999</v>
      </c>
      <c r="W263" s="87">
        <v>1.5249999999999999</v>
      </c>
      <c r="X263" s="71"/>
      <c r="Y263" s="71"/>
      <c r="Z263" s="71"/>
      <c r="AA263" s="71"/>
      <c r="AB263" s="71"/>
      <c r="AC263" s="71"/>
      <c r="AD263" s="71"/>
      <c r="AE263" s="71"/>
    </row>
    <row r="264" spans="1:37" s="155" customFormat="1" x14ac:dyDescent="0.2">
      <c r="A264" s="324" t="s">
        <v>581</v>
      </c>
      <c r="B264" s="289" t="s">
        <v>17</v>
      </c>
      <c r="C264" s="147" t="s">
        <v>590</v>
      </c>
      <c r="D264" s="148" t="s">
        <v>580</v>
      </c>
      <c r="E264" s="149" t="s">
        <v>591</v>
      </c>
      <c r="F264" s="146">
        <v>0.15</v>
      </c>
      <c r="G264" s="146">
        <v>0.73</v>
      </c>
      <c r="H264" s="146">
        <f>G264-F264</f>
        <v>0.57999999999999996</v>
      </c>
      <c r="I264" s="146">
        <v>0.8</v>
      </c>
      <c r="J264" s="150" t="s">
        <v>258</v>
      </c>
      <c r="K264" s="146">
        <f>+H264</f>
        <v>0.57999999999999996</v>
      </c>
      <c r="L264" s="146"/>
      <c r="M264" s="146"/>
      <c r="N264" s="148"/>
      <c r="O264" s="150"/>
      <c r="P264" s="157"/>
      <c r="Q264" s="150"/>
      <c r="R264" s="148"/>
      <c r="S264" s="153" t="s">
        <v>533</v>
      </c>
      <c r="T264" s="154"/>
      <c r="U264" s="151"/>
      <c r="V264" s="151"/>
      <c r="W264" s="388"/>
      <c r="X264" s="186"/>
      <c r="Y264" s="186"/>
      <c r="Z264" s="186"/>
      <c r="AA264" s="186"/>
      <c r="AB264" s="186"/>
      <c r="AC264" s="186"/>
      <c r="AD264" s="186"/>
      <c r="AE264" s="186"/>
    </row>
    <row r="265" spans="1:37" s="155" customFormat="1" x14ac:dyDescent="0.2">
      <c r="A265" s="341" t="s">
        <v>581</v>
      </c>
      <c r="B265" s="289" t="s">
        <v>14</v>
      </c>
      <c r="C265" s="147" t="s">
        <v>594</v>
      </c>
      <c r="D265" s="148" t="s">
        <v>595</v>
      </c>
      <c r="E265" s="149" t="s">
        <v>15</v>
      </c>
      <c r="F265" s="146">
        <v>0</v>
      </c>
      <c r="G265" s="146">
        <v>12.75</v>
      </c>
      <c r="H265" s="146">
        <f>G265-F265</f>
        <v>12.75</v>
      </c>
      <c r="I265" s="146">
        <v>12.75</v>
      </c>
      <c r="J265" s="150" t="s">
        <v>585</v>
      </c>
      <c r="K265" s="146">
        <f>+H265</f>
        <v>12.75</v>
      </c>
      <c r="L265" s="146"/>
      <c r="M265" s="146"/>
      <c r="N265" s="148"/>
      <c r="O265" s="150"/>
      <c r="P265" s="152"/>
      <c r="Q265" s="150"/>
      <c r="R265" s="148"/>
      <c r="S265" s="153" t="s">
        <v>416</v>
      </c>
      <c r="T265" s="154"/>
      <c r="U265" s="151"/>
      <c r="V265" s="151"/>
      <c r="W265" s="388"/>
      <c r="X265" s="186"/>
      <c r="Y265" s="186"/>
      <c r="Z265" s="186"/>
      <c r="AA265" s="186"/>
      <c r="AB265" s="186"/>
      <c r="AC265" s="186"/>
      <c r="AD265" s="187"/>
      <c r="AE265" s="186"/>
      <c r="AF265" s="186"/>
      <c r="AG265" s="186"/>
      <c r="AH265" s="186"/>
      <c r="AI265" s="186"/>
      <c r="AJ265" s="186"/>
      <c r="AK265" s="186"/>
    </row>
    <row r="266" spans="1:37" s="155" customFormat="1" x14ac:dyDescent="0.2">
      <c r="A266" s="341" t="s">
        <v>967</v>
      </c>
      <c r="B266" s="289" t="s">
        <v>364</v>
      </c>
      <c r="C266" s="147" t="s">
        <v>594</v>
      </c>
      <c r="D266" s="148" t="s">
        <v>595</v>
      </c>
      <c r="E266" s="149" t="s">
        <v>365</v>
      </c>
      <c r="F266" s="146">
        <v>0</v>
      </c>
      <c r="G266" s="146">
        <v>3.06</v>
      </c>
      <c r="H266" s="146">
        <f>G266-F266</f>
        <v>3.06</v>
      </c>
      <c r="I266" s="146"/>
      <c r="J266" s="150" t="s">
        <v>585</v>
      </c>
      <c r="K266" s="146">
        <f>+H266</f>
        <v>3.06</v>
      </c>
      <c r="L266" s="146"/>
      <c r="M266" s="146"/>
      <c r="N266" s="148"/>
      <c r="O266" s="150"/>
      <c r="P266" s="152"/>
      <c r="Q266" s="150"/>
      <c r="R266" s="148"/>
      <c r="S266" s="153" t="s">
        <v>366</v>
      </c>
      <c r="T266" s="154"/>
      <c r="U266" s="151"/>
      <c r="V266" s="151"/>
      <c r="W266" s="388"/>
      <c r="X266" s="186"/>
      <c r="Y266" s="186"/>
      <c r="Z266" s="186"/>
      <c r="AA266" s="186"/>
      <c r="AB266" s="186"/>
      <c r="AC266" s="186"/>
      <c r="AD266" s="187"/>
      <c r="AE266" s="186"/>
      <c r="AF266" s="186"/>
      <c r="AG266" s="186"/>
      <c r="AH266" s="186"/>
      <c r="AI266" s="186"/>
      <c r="AJ266" s="186"/>
      <c r="AK266" s="186"/>
    </row>
    <row r="267" spans="1:37" s="25" customFormat="1" x14ac:dyDescent="0.2">
      <c r="A267" s="322" t="s">
        <v>581</v>
      </c>
      <c r="B267" s="300" t="s">
        <v>337</v>
      </c>
      <c r="C267" s="101" t="s">
        <v>869</v>
      </c>
      <c r="D267" s="24" t="s">
        <v>595</v>
      </c>
      <c r="E267" s="110" t="s">
        <v>16</v>
      </c>
      <c r="F267" s="4">
        <v>0</v>
      </c>
      <c r="G267" s="4">
        <v>15.75</v>
      </c>
      <c r="H267" s="4">
        <v>17.850000000000001</v>
      </c>
      <c r="I267" s="4">
        <v>17.850000000000001</v>
      </c>
      <c r="J267" s="7" t="s">
        <v>585</v>
      </c>
      <c r="K267" s="146">
        <f>+H267-G267</f>
        <v>2.1000000000000014</v>
      </c>
      <c r="L267" s="4">
        <f>+G267-F267</f>
        <v>15.75</v>
      </c>
      <c r="M267" s="4">
        <f>+G267-F267</f>
        <v>15.75</v>
      </c>
      <c r="N267" s="137" t="s">
        <v>377</v>
      </c>
      <c r="O267" s="7" t="s">
        <v>861</v>
      </c>
      <c r="P267" s="21"/>
      <c r="Q267" s="7"/>
      <c r="R267" s="24"/>
      <c r="S267" s="103" t="s">
        <v>861</v>
      </c>
      <c r="T267" s="8"/>
      <c r="U267" s="137"/>
      <c r="V267" s="137"/>
      <c r="W267" s="25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</row>
    <row r="268" spans="1:37" s="25" customFormat="1" x14ac:dyDescent="0.2">
      <c r="A268" s="320" t="s">
        <v>581</v>
      </c>
      <c r="B268" s="285" t="s">
        <v>18</v>
      </c>
      <c r="C268" s="104" t="s">
        <v>938</v>
      </c>
      <c r="D268" s="117" t="s">
        <v>593</v>
      </c>
      <c r="E268" s="281" t="s">
        <v>19</v>
      </c>
      <c r="F268" s="37">
        <v>0</v>
      </c>
      <c r="G268" s="37">
        <v>2.7469999999999999</v>
      </c>
      <c r="H268" s="37">
        <f>G268-F268</f>
        <v>2.7469999999999999</v>
      </c>
      <c r="I268" s="37">
        <v>14.465999999999999</v>
      </c>
      <c r="J268" s="35" t="s">
        <v>585</v>
      </c>
      <c r="K268" s="37">
        <f>I268-H268</f>
        <v>11.718999999999999</v>
      </c>
      <c r="L268" s="37">
        <v>2.7469999999999999</v>
      </c>
      <c r="M268" s="37">
        <v>2.7469999999999999</v>
      </c>
      <c r="N268" s="117" t="s">
        <v>377</v>
      </c>
      <c r="O268" s="279" t="s">
        <v>610</v>
      </c>
      <c r="P268" s="43">
        <v>42374</v>
      </c>
      <c r="Q268" s="35" t="s">
        <v>222</v>
      </c>
      <c r="R268" s="117"/>
      <c r="S268" s="411" t="s">
        <v>592</v>
      </c>
      <c r="T268" s="38" t="s">
        <v>586</v>
      </c>
      <c r="U268" s="108">
        <v>0</v>
      </c>
      <c r="V268" s="108">
        <v>2.7469999999999999</v>
      </c>
      <c r="W268" s="87">
        <v>2.7469999999999999</v>
      </c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</row>
    <row r="269" spans="1:37" s="25" customFormat="1" x14ac:dyDescent="0.2">
      <c r="A269" s="320" t="s">
        <v>581</v>
      </c>
      <c r="B269" s="285" t="s">
        <v>20</v>
      </c>
      <c r="C269" s="267" t="s">
        <v>27</v>
      </c>
      <c r="D269" s="268" t="s">
        <v>593</v>
      </c>
      <c r="E269" s="281" t="s">
        <v>21</v>
      </c>
      <c r="F269" s="37">
        <v>11</v>
      </c>
      <c r="G269" s="37">
        <v>68.369</v>
      </c>
      <c r="H269" s="37">
        <v>98</v>
      </c>
      <c r="I269" s="37">
        <v>98</v>
      </c>
      <c r="J269" s="35" t="s">
        <v>585</v>
      </c>
      <c r="K269" s="280">
        <v>3.6920000000000002</v>
      </c>
      <c r="L269" s="37">
        <f>+G269-F269</f>
        <v>57.369</v>
      </c>
      <c r="M269" s="37">
        <f>+L269</f>
        <v>57.369</v>
      </c>
      <c r="N269" s="108" t="s">
        <v>377</v>
      </c>
      <c r="O269" s="279" t="s">
        <v>610</v>
      </c>
      <c r="P269" s="41">
        <v>41954</v>
      </c>
      <c r="Q269" s="35" t="s">
        <v>319</v>
      </c>
      <c r="R269" s="117"/>
      <c r="S269" s="94" t="s">
        <v>872</v>
      </c>
      <c r="T269" s="40" t="s">
        <v>586</v>
      </c>
      <c r="U269" s="108">
        <v>11</v>
      </c>
      <c r="V269" s="108">
        <v>68.369</v>
      </c>
      <c r="W269" s="87">
        <f>+V269-U269</f>
        <v>57.369</v>
      </c>
      <c r="X269" s="71"/>
      <c r="Y269" s="71"/>
      <c r="Z269" s="71"/>
      <c r="AA269" s="71"/>
      <c r="AB269" s="71"/>
      <c r="AC269" s="71"/>
      <c r="AD269" s="71"/>
      <c r="AE269" s="71"/>
    </row>
    <row r="270" spans="1:37" s="25" customFormat="1" x14ac:dyDescent="0.2">
      <c r="A270" s="320"/>
      <c r="B270" s="285" t="s">
        <v>20</v>
      </c>
      <c r="C270" s="104"/>
      <c r="D270" s="117" t="s">
        <v>593</v>
      </c>
      <c r="E270" s="281"/>
      <c r="F270" s="37">
        <v>74.941000000000003</v>
      </c>
      <c r="G270" s="37">
        <v>75.260999999999996</v>
      </c>
      <c r="H270" s="37"/>
      <c r="I270" s="37"/>
      <c r="J270" s="35" t="s">
        <v>585</v>
      </c>
      <c r="K270" s="37"/>
      <c r="L270" s="87" t="s">
        <v>491</v>
      </c>
      <c r="M270" s="37"/>
      <c r="N270" s="108" t="s">
        <v>377</v>
      </c>
      <c r="O270" s="279" t="s">
        <v>883</v>
      </c>
      <c r="P270" s="38">
        <v>40795</v>
      </c>
      <c r="Q270" s="35" t="s">
        <v>445</v>
      </c>
      <c r="R270" s="142" t="s">
        <v>22</v>
      </c>
      <c r="S270" s="87" t="s">
        <v>492</v>
      </c>
      <c r="T270" s="40" t="s">
        <v>586</v>
      </c>
      <c r="U270" s="108" t="s">
        <v>446</v>
      </c>
      <c r="V270" s="108"/>
      <c r="W270" s="87"/>
      <c r="X270" s="71"/>
      <c r="Y270" s="71"/>
      <c r="Z270" s="71"/>
      <c r="AA270" s="71"/>
      <c r="AB270" s="71"/>
      <c r="AC270" s="71"/>
      <c r="AD270" s="71"/>
      <c r="AE270" s="71"/>
    </row>
    <row r="271" spans="1:37" s="354" customFormat="1" x14ac:dyDescent="0.2">
      <c r="A271" s="333"/>
      <c r="B271" s="397" t="s">
        <v>20</v>
      </c>
      <c r="C271" s="398"/>
      <c r="D271" s="399" t="s">
        <v>331</v>
      </c>
      <c r="E271" s="398"/>
      <c r="F271" s="400">
        <v>18.497</v>
      </c>
      <c r="G271" s="400">
        <v>18.823</v>
      </c>
      <c r="H271" s="398"/>
      <c r="I271" s="398"/>
      <c r="J271" s="400" t="s">
        <v>585</v>
      </c>
      <c r="K271" s="398"/>
      <c r="L271" s="398" t="s">
        <v>189</v>
      </c>
      <c r="M271" s="398"/>
      <c r="N271" s="398"/>
      <c r="O271" s="398" t="s">
        <v>610</v>
      </c>
      <c r="P271" s="402">
        <v>42416</v>
      </c>
      <c r="Q271" s="400" t="s">
        <v>225</v>
      </c>
      <c r="R271" s="398"/>
      <c r="S271" s="412" t="s">
        <v>226</v>
      </c>
      <c r="T271" s="398" t="s">
        <v>586</v>
      </c>
      <c r="U271" s="412" t="s">
        <v>227</v>
      </c>
      <c r="V271" s="398"/>
      <c r="W271" s="401"/>
      <c r="X271" s="353"/>
      <c r="Y271" s="353"/>
      <c r="Z271" s="353"/>
      <c r="AA271" s="353"/>
      <c r="AB271" s="353"/>
      <c r="AC271" s="353"/>
      <c r="AD271" s="353"/>
      <c r="AE271" s="353"/>
    </row>
    <row r="272" spans="1:37" s="56" customFormat="1" x14ac:dyDescent="0.2">
      <c r="A272" s="323"/>
      <c r="B272" s="287" t="s">
        <v>20</v>
      </c>
      <c r="C272" s="97"/>
      <c r="D272" s="126" t="s">
        <v>618</v>
      </c>
      <c r="E272" s="112"/>
      <c r="F272" s="33">
        <v>68.213999999999999</v>
      </c>
      <c r="G272" s="33">
        <v>94.308000000000007</v>
      </c>
      <c r="H272" s="33"/>
      <c r="I272" s="33"/>
      <c r="J272" s="32" t="s">
        <v>585</v>
      </c>
      <c r="K272" s="183"/>
      <c r="L272" s="37">
        <f>+G272-F272</f>
        <v>26.094000000000008</v>
      </c>
      <c r="M272" s="37">
        <f>+G272-F272</f>
        <v>26.094000000000008</v>
      </c>
      <c r="N272" s="108" t="s">
        <v>377</v>
      </c>
      <c r="O272" s="338" t="s">
        <v>883</v>
      </c>
      <c r="P272" s="34">
        <v>39168</v>
      </c>
      <c r="Q272" s="32" t="s">
        <v>23</v>
      </c>
      <c r="R272" s="126" t="s">
        <v>24</v>
      </c>
      <c r="S272" s="96"/>
      <c r="T272" s="36" t="s">
        <v>586</v>
      </c>
      <c r="U272" s="118">
        <v>68.213999999999999</v>
      </c>
      <c r="V272" s="118">
        <v>94.308000000000007</v>
      </c>
      <c r="W272" s="87">
        <f>+V272-U272</f>
        <v>26.094000000000008</v>
      </c>
      <c r="X272" s="193"/>
      <c r="Y272" s="193"/>
      <c r="Z272" s="193"/>
      <c r="AA272" s="193"/>
      <c r="AB272" s="193"/>
      <c r="AC272" s="193"/>
      <c r="AD272" s="193"/>
      <c r="AE272" s="193"/>
    </row>
    <row r="273" spans="1:31" s="354" customFormat="1" x14ac:dyDescent="0.2">
      <c r="A273" s="333"/>
      <c r="B273" s="397" t="s">
        <v>20</v>
      </c>
      <c r="C273" s="398"/>
      <c r="D273" s="399" t="s">
        <v>618</v>
      </c>
      <c r="E273" s="398"/>
      <c r="F273" s="400">
        <v>69.177999999999997</v>
      </c>
      <c r="G273" s="400">
        <v>69.293999999999997</v>
      </c>
      <c r="H273" s="398"/>
      <c r="I273" s="398"/>
      <c r="J273" s="400" t="s">
        <v>585</v>
      </c>
      <c r="K273" s="398"/>
      <c r="L273" s="398" t="s">
        <v>185</v>
      </c>
      <c r="M273" s="398"/>
      <c r="N273" s="398"/>
      <c r="O273" s="398" t="s">
        <v>883</v>
      </c>
      <c r="P273" s="402">
        <v>42272</v>
      </c>
      <c r="Q273" s="400" t="s">
        <v>204</v>
      </c>
      <c r="R273" s="398"/>
      <c r="S273" s="398" t="s">
        <v>203</v>
      </c>
      <c r="T273" s="398"/>
      <c r="U273" s="398"/>
      <c r="V273" s="398"/>
      <c r="W273" s="401"/>
      <c r="X273" s="353"/>
      <c r="Y273" s="353"/>
      <c r="Z273" s="353"/>
      <c r="AA273" s="353"/>
      <c r="AB273" s="353"/>
      <c r="AC273" s="353"/>
      <c r="AD273" s="353"/>
      <c r="AE273" s="353"/>
    </row>
    <row r="274" spans="1:31" s="25" customFormat="1" x14ac:dyDescent="0.2">
      <c r="A274" s="279" t="s">
        <v>581</v>
      </c>
      <c r="B274" s="285" t="s">
        <v>25</v>
      </c>
      <c r="C274" s="104"/>
      <c r="D274" s="117" t="s">
        <v>593</v>
      </c>
      <c r="E274" s="117" t="s">
        <v>26</v>
      </c>
      <c r="F274" s="199">
        <v>29.289000000000001</v>
      </c>
      <c r="G274" s="199">
        <v>47.81</v>
      </c>
      <c r="H274" s="37"/>
      <c r="I274" s="37"/>
      <c r="J274" s="35" t="s">
        <v>585</v>
      </c>
      <c r="K274" s="183"/>
      <c r="L274" s="201">
        <f>+G274-F274</f>
        <v>18.521000000000001</v>
      </c>
      <c r="M274" s="37">
        <f>+L274</f>
        <v>18.521000000000001</v>
      </c>
      <c r="N274" s="117" t="s">
        <v>377</v>
      </c>
      <c r="O274" s="35" t="s">
        <v>610</v>
      </c>
      <c r="P274" s="43">
        <v>40207</v>
      </c>
      <c r="Q274" s="35" t="s">
        <v>450</v>
      </c>
      <c r="R274" s="202"/>
      <c r="S274" s="104" t="s">
        <v>320</v>
      </c>
      <c r="T274" s="35" t="s">
        <v>586</v>
      </c>
      <c r="U274" s="108">
        <v>29.289000000000001</v>
      </c>
      <c r="V274" s="108">
        <v>47.81</v>
      </c>
      <c r="W274" s="87">
        <f>+V274-U274</f>
        <v>18.521000000000001</v>
      </c>
      <c r="X274" s="71"/>
      <c r="Y274" s="71"/>
      <c r="Z274" s="71"/>
      <c r="AA274" s="71"/>
      <c r="AB274" s="71"/>
      <c r="AC274" s="71"/>
      <c r="AD274" s="71"/>
      <c r="AE274" s="71"/>
    </row>
    <row r="275" spans="1:31" s="25" customFormat="1" x14ac:dyDescent="0.2">
      <c r="A275" s="279"/>
      <c r="B275" s="285"/>
      <c r="C275" s="104"/>
      <c r="D275" s="117"/>
      <c r="E275" s="117"/>
      <c r="F275" s="199">
        <v>0</v>
      </c>
      <c r="G275" s="199">
        <v>14.743</v>
      </c>
      <c r="H275" s="37"/>
      <c r="I275" s="37"/>
      <c r="J275" s="35" t="s">
        <v>585</v>
      </c>
      <c r="K275" s="183"/>
      <c r="L275" s="201">
        <f>+G275-F275</f>
        <v>14.743</v>
      </c>
      <c r="M275" s="37">
        <f>+L275</f>
        <v>14.743</v>
      </c>
      <c r="N275" s="117"/>
      <c r="O275" s="35" t="s">
        <v>610</v>
      </c>
      <c r="P275" s="43">
        <v>40207</v>
      </c>
      <c r="Q275" s="35" t="s">
        <v>450</v>
      </c>
      <c r="R275" s="202"/>
      <c r="S275" s="104" t="s">
        <v>321</v>
      </c>
      <c r="T275" s="35"/>
      <c r="U275" s="108">
        <v>0</v>
      </c>
      <c r="V275" s="108">
        <v>14.743</v>
      </c>
      <c r="W275" s="87">
        <f>+V275-U275</f>
        <v>14.743</v>
      </c>
      <c r="X275" s="71"/>
      <c r="Y275" s="71"/>
      <c r="Z275" s="71"/>
      <c r="AA275" s="71"/>
      <c r="AB275" s="71"/>
      <c r="AC275" s="71"/>
      <c r="AD275" s="71"/>
      <c r="AE275" s="71"/>
    </row>
    <row r="276" spans="1:31" s="25" customFormat="1" x14ac:dyDescent="0.2">
      <c r="A276" s="279"/>
      <c r="B276" s="285" t="s">
        <v>25</v>
      </c>
      <c r="C276" s="104"/>
      <c r="D276" s="117"/>
      <c r="E276" s="117"/>
      <c r="F276" s="199">
        <v>36.354999999999997</v>
      </c>
      <c r="G276" s="199">
        <v>35.411000000000001</v>
      </c>
      <c r="H276" s="37"/>
      <c r="I276" s="37"/>
      <c r="J276" s="35" t="s">
        <v>585</v>
      </c>
      <c r="K276" s="37"/>
      <c r="L276" s="201" t="s">
        <v>76</v>
      </c>
      <c r="M276" s="37"/>
      <c r="N276" s="117"/>
      <c r="O276" s="35" t="s">
        <v>610</v>
      </c>
      <c r="P276" s="43">
        <v>41394</v>
      </c>
      <c r="Q276" s="35" t="s">
        <v>77</v>
      </c>
      <c r="R276" s="202"/>
      <c r="S276" s="104" t="s">
        <v>31</v>
      </c>
      <c r="T276" s="35"/>
      <c r="U276" s="108"/>
      <c r="V276" s="108"/>
      <c r="W276" s="87"/>
      <c r="X276" s="71"/>
      <c r="Y276" s="71"/>
      <c r="Z276" s="71"/>
      <c r="AA276" s="71"/>
      <c r="AB276" s="71"/>
      <c r="AC276" s="71"/>
      <c r="AD276" s="71"/>
      <c r="AE276" s="71"/>
    </row>
    <row r="277" spans="1:31" s="25" customFormat="1" x14ac:dyDescent="0.2">
      <c r="A277" s="279"/>
      <c r="B277" s="285" t="s">
        <v>25</v>
      </c>
      <c r="C277" s="104"/>
      <c r="D277" s="117"/>
      <c r="E277" s="117"/>
      <c r="F277" s="199"/>
      <c r="G277" s="199"/>
      <c r="H277" s="37"/>
      <c r="I277" s="37"/>
      <c r="J277" s="35" t="s">
        <v>585</v>
      </c>
      <c r="K277" s="37"/>
      <c r="L277" s="201" t="s">
        <v>761</v>
      </c>
      <c r="M277" s="37"/>
      <c r="N277" s="117"/>
      <c r="O277" s="35" t="s">
        <v>610</v>
      </c>
      <c r="P277" s="43">
        <v>41471</v>
      </c>
      <c r="Q277" s="35" t="s">
        <v>607</v>
      </c>
      <c r="R277" s="202"/>
      <c r="S277" s="104" t="s">
        <v>762</v>
      </c>
      <c r="T277" s="35"/>
      <c r="U277" s="108"/>
      <c r="V277" s="108"/>
      <c r="W277" s="87"/>
      <c r="X277" s="71"/>
      <c r="Y277" s="71"/>
      <c r="Z277" s="71"/>
      <c r="AA277" s="71"/>
      <c r="AB277" s="71"/>
      <c r="AC277" s="71"/>
      <c r="AD277" s="71"/>
      <c r="AE277" s="71"/>
    </row>
    <row r="278" spans="1:31" s="213" customFormat="1" x14ac:dyDescent="0.2">
      <c r="A278" s="335"/>
      <c r="B278" s="302" t="s">
        <v>986</v>
      </c>
      <c r="C278" s="253"/>
      <c r="D278" s="254" t="s">
        <v>593</v>
      </c>
      <c r="E278" s="255"/>
      <c r="F278" s="256"/>
      <c r="G278" s="256"/>
      <c r="H278" s="256"/>
      <c r="I278" s="256"/>
      <c r="J278" s="257" t="s">
        <v>585</v>
      </c>
      <c r="K278" s="277"/>
      <c r="L278" s="558" t="s">
        <v>987</v>
      </c>
      <c r="M278" s="256"/>
      <c r="N278" s="258" t="s">
        <v>377</v>
      </c>
      <c r="O278" s="257" t="s">
        <v>610</v>
      </c>
      <c r="P278" s="278" t="s">
        <v>981</v>
      </c>
      <c r="Q278" s="257" t="s">
        <v>192</v>
      </c>
      <c r="R278" s="254"/>
      <c r="S278" s="259"/>
      <c r="T278" s="260"/>
      <c r="U278" s="258"/>
      <c r="V278" s="258"/>
      <c r="W278" s="392"/>
      <c r="X278" s="212"/>
      <c r="Y278" s="212"/>
      <c r="Z278" s="212"/>
      <c r="AA278" s="212"/>
      <c r="AB278" s="212"/>
      <c r="AC278" s="212"/>
      <c r="AD278" s="212"/>
      <c r="AE278" s="212"/>
    </row>
    <row r="279" spans="1:31" s="58" customFormat="1" x14ac:dyDescent="0.2">
      <c r="A279" s="326" t="s">
        <v>581</v>
      </c>
      <c r="B279" s="301" t="s">
        <v>27</v>
      </c>
      <c r="C279" s="132" t="s">
        <v>718</v>
      </c>
      <c r="D279" s="119" t="s">
        <v>593</v>
      </c>
      <c r="E279" s="115" t="s">
        <v>34</v>
      </c>
      <c r="F279" s="17">
        <v>8.7579999999999991</v>
      </c>
      <c r="G279" s="17">
        <v>40.049999999999997</v>
      </c>
      <c r="H279" s="17">
        <v>167</v>
      </c>
      <c r="I279" s="17">
        <v>167</v>
      </c>
      <c r="J279" s="16" t="s">
        <v>585</v>
      </c>
      <c r="K279" s="146">
        <v>18.71</v>
      </c>
      <c r="L279" s="4">
        <f>+G279-F279</f>
        <v>31.291999999999998</v>
      </c>
      <c r="M279" s="4">
        <f>+G279-F279</f>
        <v>31.291999999999998</v>
      </c>
      <c r="N279" s="137" t="s">
        <v>377</v>
      </c>
      <c r="O279" s="16" t="s">
        <v>610</v>
      </c>
      <c r="P279" s="18">
        <v>39379</v>
      </c>
      <c r="Q279" s="48" t="s">
        <v>28</v>
      </c>
      <c r="R279" s="119" t="s">
        <v>33</v>
      </c>
      <c r="S279" s="99" t="s">
        <v>429</v>
      </c>
      <c r="T279" s="54"/>
      <c r="U279" s="139"/>
      <c r="V279" s="139"/>
      <c r="W279" s="391"/>
      <c r="X279" s="195"/>
      <c r="Y279" s="195"/>
      <c r="Z279" s="195"/>
      <c r="AA279" s="195"/>
      <c r="AB279" s="195"/>
      <c r="AC279" s="195"/>
      <c r="AD279" s="195"/>
      <c r="AE279" s="195"/>
    </row>
    <row r="280" spans="1:31" s="58" customFormat="1" x14ac:dyDescent="0.2">
      <c r="A280" s="343"/>
      <c r="B280" s="301" t="s">
        <v>27</v>
      </c>
      <c r="C280" s="132"/>
      <c r="D280" s="119" t="s">
        <v>593</v>
      </c>
      <c r="E280" s="115"/>
      <c r="F280" s="51">
        <v>65.52</v>
      </c>
      <c r="G280" s="51">
        <v>97.8</v>
      </c>
      <c r="H280" s="51"/>
      <c r="I280" s="17"/>
      <c r="J280" s="50" t="s">
        <v>585</v>
      </c>
      <c r="K280" s="146"/>
      <c r="L280" s="4">
        <f>+G280-F280</f>
        <v>32.28</v>
      </c>
      <c r="M280" s="4">
        <f>+G280-F280</f>
        <v>32.28</v>
      </c>
      <c r="N280" s="137" t="s">
        <v>377</v>
      </c>
      <c r="O280" s="50" t="s">
        <v>610</v>
      </c>
      <c r="P280" s="52">
        <v>38684</v>
      </c>
      <c r="Q280" s="50" t="s">
        <v>35</v>
      </c>
      <c r="R280" s="119"/>
      <c r="S280" s="99" t="s">
        <v>523</v>
      </c>
      <c r="T280" s="53" t="s">
        <v>36</v>
      </c>
      <c r="U280" s="139"/>
      <c r="V280" s="139"/>
      <c r="W280" s="391"/>
      <c r="X280" s="195"/>
      <c r="Y280" s="195"/>
      <c r="Z280" s="195"/>
      <c r="AA280" s="195"/>
      <c r="AB280" s="195"/>
      <c r="AC280" s="195"/>
      <c r="AD280" s="195"/>
      <c r="AE280" s="195"/>
    </row>
    <row r="281" spans="1:31" s="58" customFormat="1" x14ac:dyDescent="0.2">
      <c r="A281" s="344"/>
      <c r="B281" s="287" t="s">
        <v>27</v>
      </c>
      <c r="C281" s="97"/>
      <c r="D281" s="126" t="s">
        <v>593</v>
      </c>
      <c r="E281" s="112"/>
      <c r="F281" s="60">
        <v>75.010000000000005</v>
      </c>
      <c r="G281" s="60">
        <v>80.087999999999994</v>
      </c>
      <c r="H281" s="60"/>
      <c r="I281" s="60"/>
      <c r="J281" s="59" t="s">
        <v>585</v>
      </c>
      <c r="K281" s="183"/>
      <c r="L281" s="87" t="s">
        <v>561</v>
      </c>
      <c r="M281" s="37"/>
      <c r="N281" s="108" t="s">
        <v>377</v>
      </c>
      <c r="O281" s="59" t="s">
        <v>610</v>
      </c>
      <c r="P281" s="61">
        <v>39350</v>
      </c>
      <c r="Q281" s="59" t="s">
        <v>41</v>
      </c>
      <c r="R281" s="143" t="s">
        <v>148</v>
      </c>
      <c r="S281" s="88" t="s">
        <v>149</v>
      </c>
      <c r="T281" s="59" t="s">
        <v>586</v>
      </c>
      <c r="U281" s="118">
        <v>75.010000000000005</v>
      </c>
      <c r="V281" s="118">
        <v>80.087999999999994</v>
      </c>
      <c r="W281" s="88">
        <f>+V281-U281</f>
        <v>5.0779999999999887</v>
      </c>
      <c r="X281" s="195"/>
      <c r="Y281" s="195"/>
      <c r="Z281" s="195"/>
      <c r="AA281" s="195"/>
      <c r="AB281" s="195"/>
      <c r="AC281" s="195"/>
      <c r="AD281" s="195"/>
      <c r="AE281" s="195"/>
    </row>
    <row r="282" spans="1:31" s="25" customFormat="1" x14ac:dyDescent="0.2">
      <c r="A282" s="320"/>
      <c r="B282" s="285" t="s">
        <v>27</v>
      </c>
      <c r="C282" s="104"/>
      <c r="D282" s="117" t="s">
        <v>593</v>
      </c>
      <c r="E282" s="281"/>
      <c r="F282" s="37">
        <v>75.929000000000002</v>
      </c>
      <c r="G282" s="37">
        <v>76.292000000000002</v>
      </c>
      <c r="H282" s="37"/>
      <c r="I282" s="37"/>
      <c r="J282" s="35" t="s">
        <v>585</v>
      </c>
      <c r="K282" s="37"/>
      <c r="L282" s="87" t="s">
        <v>791</v>
      </c>
      <c r="M282" s="37"/>
      <c r="N282" s="108" t="s">
        <v>377</v>
      </c>
      <c r="O282" s="35" t="s">
        <v>610</v>
      </c>
      <c r="P282" s="38">
        <v>41087</v>
      </c>
      <c r="Q282" s="35" t="s">
        <v>394</v>
      </c>
      <c r="R282" s="142"/>
      <c r="S282" s="87" t="s">
        <v>791</v>
      </c>
      <c r="T282" s="35"/>
      <c r="U282" s="108"/>
      <c r="V282" s="108"/>
      <c r="W282" s="87"/>
      <c r="X282" s="71"/>
      <c r="Y282" s="71"/>
      <c r="Z282" s="71"/>
      <c r="AA282" s="71"/>
      <c r="AB282" s="71"/>
      <c r="AC282" s="71"/>
      <c r="AD282" s="71"/>
      <c r="AE282" s="71"/>
    </row>
    <row r="283" spans="1:31" s="58" customFormat="1" x14ac:dyDescent="0.2">
      <c r="A283" s="345"/>
      <c r="B283" s="301" t="s">
        <v>27</v>
      </c>
      <c r="C283" s="132"/>
      <c r="D283" s="119" t="s">
        <v>583</v>
      </c>
      <c r="E283" s="115"/>
      <c r="F283" s="51">
        <v>96.616</v>
      </c>
      <c r="G283" s="51">
        <v>110.517</v>
      </c>
      <c r="H283" s="51"/>
      <c r="I283" s="17"/>
      <c r="J283" s="50" t="s">
        <v>585</v>
      </c>
      <c r="K283" s="146"/>
      <c r="L283" s="4">
        <f t="shared" ref="L283:L291" si="5">+G283-F283</f>
        <v>13.900999999999996</v>
      </c>
      <c r="M283" s="4">
        <f t="shared" ref="M283:M291" si="6">+G283-F283</f>
        <v>13.900999999999996</v>
      </c>
      <c r="N283" s="137" t="s">
        <v>377</v>
      </c>
      <c r="O283" s="50" t="s">
        <v>633</v>
      </c>
      <c r="P283" s="57">
        <v>38622</v>
      </c>
      <c r="Q283" s="50" t="s">
        <v>37</v>
      </c>
      <c r="R283" s="119"/>
      <c r="S283" s="99" t="s">
        <v>524</v>
      </c>
      <c r="T283" s="54"/>
      <c r="U283" s="139"/>
      <c r="V283" s="139"/>
      <c r="W283" s="391"/>
      <c r="X283" s="195"/>
      <c r="Y283" s="195"/>
      <c r="Z283" s="195"/>
      <c r="AA283" s="195"/>
      <c r="AB283" s="195"/>
      <c r="AC283" s="195"/>
      <c r="AD283" s="195"/>
      <c r="AE283" s="195"/>
    </row>
    <row r="284" spans="1:31" s="58" customFormat="1" x14ac:dyDescent="0.2">
      <c r="A284" s="345"/>
      <c r="B284" s="301" t="s">
        <v>27</v>
      </c>
      <c r="C284" s="132"/>
      <c r="D284" s="119" t="s">
        <v>583</v>
      </c>
      <c r="E284" s="115"/>
      <c r="F284" s="51">
        <v>110.517</v>
      </c>
      <c r="G284" s="51">
        <v>138.19999999999999</v>
      </c>
      <c r="H284" s="51"/>
      <c r="I284" s="17"/>
      <c r="J284" s="50" t="s">
        <v>585</v>
      </c>
      <c r="K284" s="146"/>
      <c r="L284" s="4">
        <f t="shared" si="5"/>
        <v>27.682999999999993</v>
      </c>
      <c r="M284" s="4">
        <f t="shared" si="6"/>
        <v>27.682999999999993</v>
      </c>
      <c r="N284" s="137" t="s">
        <v>377</v>
      </c>
      <c r="O284" s="50" t="s">
        <v>38</v>
      </c>
      <c r="P284" s="52" t="s">
        <v>39</v>
      </c>
      <c r="Q284" s="50" t="s">
        <v>40</v>
      </c>
      <c r="R284" s="119"/>
      <c r="S284" s="99"/>
      <c r="T284" s="54"/>
      <c r="U284" s="139"/>
      <c r="V284" s="139"/>
      <c r="W284" s="391"/>
      <c r="X284" s="195"/>
      <c r="Y284" s="195"/>
      <c r="Z284" s="195"/>
      <c r="AA284" s="195"/>
      <c r="AB284" s="195"/>
      <c r="AC284" s="195"/>
      <c r="AD284" s="195"/>
      <c r="AE284" s="195"/>
    </row>
    <row r="285" spans="1:31" s="25" customFormat="1" x14ac:dyDescent="0.2">
      <c r="A285" s="321"/>
      <c r="B285" s="297" t="s">
        <v>27</v>
      </c>
      <c r="C285" s="131"/>
      <c r="D285" s="120" t="s">
        <v>583</v>
      </c>
      <c r="E285" s="114"/>
      <c r="F285" s="12">
        <v>111.197</v>
      </c>
      <c r="G285" s="12">
        <v>114.9</v>
      </c>
      <c r="H285" s="12"/>
      <c r="I285" s="12"/>
      <c r="J285" s="11" t="s">
        <v>585</v>
      </c>
      <c r="K285" s="146"/>
      <c r="L285" s="70">
        <v>3.7080000000000002</v>
      </c>
      <c r="M285" s="12"/>
      <c r="N285" s="120" t="s">
        <v>377</v>
      </c>
      <c r="O285" s="11" t="s">
        <v>553</v>
      </c>
      <c r="P285" s="13"/>
      <c r="Q285" s="11" t="s">
        <v>871</v>
      </c>
      <c r="R285" s="120"/>
      <c r="S285" s="98" t="s">
        <v>979</v>
      </c>
      <c r="T285" s="14" t="s">
        <v>586</v>
      </c>
      <c r="U285" s="138">
        <v>111.197</v>
      </c>
      <c r="V285" s="138">
        <v>114.9</v>
      </c>
      <c r="W285" s="390">
        <f>V285-U285</f>
        <v>3.703000000000003</v>
      </c>
      <c r="X285" s="71"/>
      <c r="Y285" s="71"/>
      <c r="Z285" s="71"/>
      <c r="AA285" s="71"/>
      <c r="AB285" s="71"/>
      <c r="AC285" s="71"/>
      <c r="AD285" s="71"/>
      <c r="AE285" s="71"/>
    </row>
    <row r="286" spans="1:31" s="58" customFormat="1" x14ac:dyDescent="0.2">
      <c r="A286" s="345"/>
      <c r="B286" s="301" t="s">
        <v>27</v>
      </c>
      <c r="C286" s="132"/>
      <c r="D286" s="119" t="s">
        <v>583</v>
      </c>
      <c r="E286" s="115"/>
      <c r="F286" s="51">
        <v>138.19999999999999</v>
      </c>
      <c r="G286" s="51">
        <v>145.1</v>
      </c>
      <c r="H286" s="51"/>
      <c r="I286" s="17"/>
      <c r="J286" s="50" t="s">
        <v>585</v>
      </c>
      <c r="K286" s="146"/>
      <c r="L286" s="4">
        <f t="shared" si="5"/>
        <v>6.9000000000000057</v>
      </c>
      <c r="M286" s="4">
        <f t="shared" si="6"/>
        <v>6.9000000000000057</v>
      </c>
      <c r="N286" s="137" t="s">
        <v>377</v>
      </c>
      <c r="O286" s="50" t="s">
        <v>620</v>
      </c>
      <c r="P286" s="52" t="s">
        <v>39</v>
      </c>
      <c r="Q286" s="50" t="s">
        <v>40</v>
      </c>
      <c r="R286" s="119"/>
      <c r="S286" s="99"/>
      <c r="T286" s="54"/>
      <c r="U286" s="139"/>
      <c r="V286" s="139"/>
      <c r="W286" s="391"/>
      <c r="X286" s="195"/>
      <c r="Y286" s="195"/>
      <c r="Z286" s="195"/>
      <c r="AA286" s="195"/>
      <c r="AB286" s="195"/>
      <c r="AC286" s="195"/>
      <c r="AD286" s="195"/>
      <c r="AE286" s="195"/>
    </row>
    <row r="287" spans="1:31" s="58" customFormat="1" x14ac:dyDescent="0.2">
      <c r="A287" s="345"/>
      <c r="B287" s="301" t="s">
        <v>27</v>
      </c>
      <c r="C287" s="132"/>
      <c r="D287" s="119" t="s">
        <v>583</v>
      </c>
      <c r="E287" s="115"/>
      <c r="F287" s="51">
        <v>145.1</v>
      </c>
      <c r="G287" s="51">
        <v>147.19999999999999</v>
      </c>
      <c r="H287" s="51"/>
      <c r="I287" s="17"/>
      <c r="J287" s="50" t="s">
        <v>585</v>
      </c>
      <c r="K287" s="146"/>
      <c r="L287" s="4">
        <f t="shared" si="5"/>
        <v>2.0999999999999943</v>
      </c>
      <c r="M287" s="4">
        <f t="shared" si="6"/>
        <v>2.0999999999999943</v>
      </c>
      <c r="N287" s="137" t="s">
        <v>377</v>
      </c>
      <c r="O287" s="50" t="s">
        <v>38</v>
      </c>
      <c r="P287" s="52" t="s">
        <v>39</v>
      </c>
      <c r="Q287" s="50" t="s">
        <v>40</v>
      </c>
      <c r="R287" s="119"/>
      <c r="S287" s="99"/>
      <c r="T287" s="54"/>
      <c r="U287" s="139"/>
      <c r="V287" s="139"/>
      <c r="W287" s="391"/>
      <c r="X287" s="195"/>
      <c r="Y287" s="195"/>
      <c r="Z287" s="195"/>
      <c r="AA287" s="195"/>
      <c r="AB287" s="195"/>
      <c r="AC287" s="195"/>
      <c r="AD287" s="195"/>
      <c r="AE287" s="195"/>
    </row>
    <row r="288" spans="1:31" s="58" customFormat="1" x14ac:dyDescent="0.2">
      <c r="A288" s="345"/>
      <c r="B288" s="301" t="s">
        <v>27</v>
      </c>
      <c r="C288" s="132"/>
      <c r="D288" s="119" t="s">
        <v>583</v>
      </c>
      <c r="E288" s="115"/>
      <c r="F288" s="51">
        <v>147.19999999999999</v>
      </c>
      <c r="G288" s="51">
        <v>150</v>
      </c>
      <c r="H288" s="51"/>
      <c r="I288" s="17"/>
      <c r="J288" s="50" t="s">
        <v>585</v>
      </c>
      <c r="K288" s="146"/>
      <c r="L288" s="4">
        <f t="shared" si="5"/>
        <v>2.8000000000000114</v>
      </c>
      <c r="M288" s="4">
        <f t="shared" si="6"/>
        <v>2.8000000000000114</v>
      </c>
      <c r="N288" s="137" t="s">
        <v>377</v>
      </c>
      <c r="O288" s="50" t="s">
        <v>620</v>
      </c>
      <c r="P288" s="52" t="s">
        <v>39</v>
      </c>
      <c r="Q288" s="50" t="s">
        <v>40</v>
      </c>
      <c r="R288" s="119"/>
      <c r="S288" s="99"/>
      <c r="T288" s="54"/>
      <c r="U288" s="139"/>
      <c r="V288" s="139"/>
      <c r="W288" s="391"/>
      <c r="X288" s="195"/>
      <c r="Y288" s="195"/>
      <c r="Z288" s="195"/>
      <c r="AA288" s="195"/>
      <c r="AB288" s="195"/>
      <c r="AC288" s="195"/>
      <c r="AD288" s="195"/>
      <c r="AE288" s="195"/>
    </row>
    <row r="289" spans="1:31" s="58" customFormat="1" x14ac:dyDescent="0.2">
      <c r="A289" s="345"/>
      <c r="B289" s="301" t="s">
        <v>27</v>
      </c>
      <c r="C289" s="132"/>
      <c r="D289" s="119" t="s">
        <v>583</v>
      </c>
      <c r="E289" s="115"/>
      <c r="F289" s="51">
        <v>150.5</v>
      </c>
      <c r="G289" s="51">
        <v>166</v>
      </c>
      <c r="H289" s="51"/>
      <c r="I289" s="17"/>
      <c r="J289" s="50" t="s">
        <v>585</v>
      </c>
      <c r="K289" s="146"/>
      <c r="L289" s="4">
        <f t="shared" si="5"/>
        <v>15.5</v>
      </c>
      <c r="M289" s="4">
        <f t="shared" si="6"/>
        <v>15.5</v>
      </c>
      <c r="N289" s="137" t="s">
        <v>377</v>
      </c>
      <c r="O289" s="50" t="s">
        <v>38</v>
      </c>
      <c r="P289" s="52" t="s">
        <v>39</v>
      </c>
      <c r="Q289" s="50" t="s">
        <v>40</v>
      </c>
      <c r="R289" s="119"/>
      <c r="S289" s="99"/>
      <c r="T289" s="54"/>
      <c r="U289" s="139"/>
      <c r="V289" s="139"/>
      <c r="W289" s="391"/>
      <c r="X289" s="195"/>
      <c r="Y289" s="195"/>
      <c r="Z289" s="195"/>
      <c r="AA289" s="195"/>
      <c r="AB289" s="195"/>
      <c r="AC289" s="195"/>
      <c r="AD289" s="195"/>
      <c r="AE289" s="195"/>
    </row>
    <row r="290" spans="1:31" s="232" customFormat="1" x14ac:dyDescent="0.2">
      <c r="A290" s="325"/>
      <c r="B290" s="295" t="s">
        <v>27</v>
      </c>
      <c r="C290" s="221"/>
      <c r="D290" s="222"/>
      <c r="E290" s="223"/>
      <c r="F290" s="224"/>
      <c r="G290" s="224"/>
      <c r="H290" s="224"/>
      <c r="I290" s="224"/>
      <c r="J290" s="225"/>
      <c r="K290" s="224"/>
      <c r="L290" s="224" t="s">
        <v>238</v>
      </c>
      <c r="M290" s="224"/>
      <c r="N290" s="230"/>
      <c r="O290" s="225"/>
      <c r="P290" s="235"/>
      <c r="Q290" s="225"/>
      <c r="R290" s="222"/>
      <c r="S290" s="228"/>
      <c r="T290" s="229"/>
      <c r="U290" s="230"/>
      <c r="V290" s="230"/>
      <c r="W290" s="261"/>
      <c r="X290" s="231"/>
      <c r="Y290" s="231"/>
      <c r="Z290" s="231"/>
      <c r="AA290" s="231"/>
      <c r="AB290" s="231"/>
      <c r="AC290" s="231"/>
      <c r="AD290" s="231"/>
      <c r="AE290" s="231"/>
    </row>
    <row r="291" spans="1:31" s="58" customFormat="1" x14ac:dyDescent="0.2">
      <c r="A291" s="344" t="s">
        <v>581</v>
      </c>
      <c r="B291" s="287" t="s">
        <v>42</v>
      </c>
      <c r="C291" s="97" t="s">
        <v>869</v>
      </c>
      <c r="D291" s="126" t="s">
        <v>593</v>
      </c>
      <c r="E291" s="112" t="s">
        <v>43</v>
      </c>
      <c r="F291" s="60">
        <v>0</v>
      </c>
      <c r="G291" s="60">
        <v>14.25</v>
      </c>
      <c r="H291" s="60">
        <f>G291-F291</f>
        <v>14.25</v>
      </c>
      <c r="I291" s="60">
        <v>17.2</v>
      </c>
      <c r="J291" s="59" t="s">
        <v>739</v>
      </c>
      <c r="K291" s="183"/>
      <c r="L291" s="37">
        <f t="shared" si="5"/>
        <v>14.25</v>
      </c>
      <c r="M291" s="37">
        <f t="shared" si="6"/>
        <v>14.25</v>
      </c>
      <c r="N291" s="108" t="s">
        <v>377</v>
      </c>
      <c r="O291" s="59" t="s">
        <v>610</v>
      </c>
      <c r="P291" s="63">
        <v>39177</v>
      </c>
      <c r="Q291" s="59" t="s">
        <v>44</v>
      </c>
      <c r="R291" s="126" t="s">
        <v>45</v>
      </c>
      <c r="S291" s="96"/>
      <c r="T291" s="62" t="s">
        <v>586</v>
      </c>
      <c r="U291" s="118">
        <v>0</v>
      </c>
      <c r="V291" s="118">
        <v>14.25</v>
      </c>
      <c r="W291" s="87">
        <f>+V291-U291</f>
        <v>14.25</v>
      </c>
      <c r="X291" s="195"/>
      <c r="Y291" s="195"/>
      <c r="Z291" s="195"/>
      <c r="AA291" s="195"/>
      <c r="AB291" s="195"/>
      <c r="AC291" s="195"/>
      <c r="AD291" s="195"/>
      <c r="AE291" s="195"/>
    </row>
    <row r="292" spans="1:31" s="232" customFormat="1" x14ac:dyDescent="0.2">
      <c r="A292" s="325" t="s">
        <v>581</v>
      </c>
      <c r="B292" s="295" t="s">
        <v>299</v>
      </c>
      <c r="C292" s="221" t="s">
        <v>27</v>
      </c>
      <c r="D292" s="222" t="s">
        <v>593</v>
      </c>
      <c r="E292" s="223" t="s">
        <v>46</v>
      </c>
      <c r="F292" s="224">
        <v>0</v>
      </c>
      <c r="G292" s="224">
        <v>32.5</v>
      </c>
      <c r="H292" s="224">
        <f>G292-F292</f>
        <v>32.5</v>
      </c>
      <c r="I292" s="224">
        <v>32.5</v>
      </c>
      <c r="J292" s="225" t="s">
        <v>585</v>
      </c>
      <c r="K292" s="224"/>
      <c r="L292" s="224" t="s">
        <v>236</v>
      </c>
      <c r="M292" s="224"/>
      <c r="N292" s="222"/>
      <c r="O292" s="225"/>
      <c r="P292" s="227"/>
      <c r="Q292" s="225"/>
      <c r="R292" s="222"/>
      <c r="S292" s="228"/>
      <c r="T292" s="229"/>
      <c r="U292" s="230"/>
      <c r="V292" s="230"/>
      <c r="W292" s="261"/>
      <c r="X292" s="231"/>
      <c r="Y292" s="231"/>
      <c r="Z292" s="231"/>
      <c r="AA292" s="231"/>
      <c r="AB292" s="231"/>
      <c r="AC292" s="231"/>
      <c r="AD292" s="231"/>
      <c r="AE292" s="231"/>
    </row>
    <row r="293" spans="1:31" s="232" customFormat="1" x14ac:dyDescent="0.2">
      <c r="A293" s="325"/>
      <c r="B293" s="308" t="s">
        <v>506</v>
      </c>
      <c r="C293" s="221" t="s">
        <v>27</v>
      </c>
      <c r="D293" s="222" t="s">
        <v>593</v>
      </c>
      <c r="E293" s="223" t="s">
        <v>297</v>
      </c>
      <c r="F293" s="224">
        <v>0</v>
      </c>
      <c r="G293" s="224">
        <v>6.5</v>
      </c>
      <c r="H293" s="224">
        <f>G293-F293</f>
        <v>6.5</v>
      </c>
      <c r="I293" s="224">
        <v>6.5</v>
      </c>
      <c r="J293" s="225" t="s">
        <v>585</v>
      </c>
      <c r="K293" s="224"/>
      <c r="L293" s="224" t="s">
        <v>236</v>
      </c>
      <c r="M293" s="224"/>
      <c r="N293" s="222"/>
      <c r="O293" s="225"/>
      <c r="P293" s="227"/>
      <c r="Q293" s="225"/>
      <c r="R293" s="222"/>
      <c r="S293" s="228" t="s">
        <v>298</v>
      </c>
      <c r="T293" s="229"/>
      <c r="U293" s="230"/>
      <c r="V293" s="230"/>
      <c r="W293" s="261"/>
      <c r="X293" s="231"/>
      <c r="Y293" s="231"/>
      <c r="Z293" s="231"/>
      <c r="AA293" s="231"/>
      <c r="AB293" s="231"/>
      <c r="AC293" s="231"/>
      <c r="AD293" s="231"/>
      <c r="AE293" s="231"/>
    </row>
    <row r="294" spans="1:31" s="155" customFormat="1" x14ac:dyDescent="0.2">
      <c r="A294" s="324" t="s">
        <v>581</v>
      </c>
      <c r="B294" s="289" t="s">
        <v>47</v>
      </c>
      <c r="C294" s="147" t="s">
        <v>287</v>
      </c>
      <c r="D294" s="148" t="s">
        <v>593</v>
      </c>
      <c r="E294" s="149" t="s">
        <v>95</v>
      </c>
      <c r="F294" s="146">
        <v>0</v>
      </c>
      <c r="G294" s="146">
        <v>0.54</v>
      </c>
      <c r="H294" s="146">
        <v>0.59</v>
      </c>
      <c r="I294" s="146">
        <v>1.8</v>
      </c>
      <c r="J294" s="150" t="s">
        <v>264</v>
      </c>
      <c r="K294" s="146">
        <f>+H294+H295</f>
        <v>0.59</v>
      </c>
      <c r="L294" s="146"/>
      <c r="M294" s="146"/>
      <c r="N294" s="148"/>
      <c r="O294" s="150"/>
      <c r="P294" s="152"/>
      <c r="Q294" s="150"/>
      <c r="R294" s="148"/>
      <c r="S294" s="153" t="s">
        <v>722</v>
      </c>
      <c r="T294" s="154"/>
      <c r="U294" s="151"/>
      <c r="V294" s="151"/>
      <c r="W294" s="388"/>
      <c r="X294" s="186"/>
      <c r="Y294" s="186"/>
      <c r="Z294" s="186"/>
      <c r="AA294" s="186"/>
      <c r="AB294" s="186"/>
      <c r="AC294" s="186"/>
      <c r="AD294" s="186"/>
      <c r="AE294" s="186"/>
    </row>
    <row r="295" spans="1:31" s="155" customFormat="1" x14ac:dyDescent="0.2">
      <c r="A295" s="324"/>
      <c r="B295" s="289" t="s">
        <v>47</v>
      </c>
      <c r="C295" s="147"/>
      <c r="D295" s="148" t="s">
        <v>593</v>
      </c>
      <c r="E295" s="149" t="s">
        <v>95</v>
      </c>
      <c r="F295" s="146">
        <v>0.95</v>
      </c>
      <c r="G295" s="146">
        <v>0.54</v>
      </c>
      <c r="H295" s="146"/>
      <c r="I295" s="146"/>
      <c r="J295" s="150" t="s">
        <v>264</v>
      </c>
      <c r="K295" s="146"/>
      <c r="L295" s="146"/>
      <c r="M295" s="146"/>
      <c r="N295" s="148"/>
      <c r="O295" s="150"/>
      <c r="P295" s="152"/>
      <c r="Q295" s="150"/>
      <c r="R295" s="148"/>
      <c r="S295" s="153" t="s">
        <v>722</v>
      </c>
      <c r="T295" s="154"/>
      <c r="U295" s="151"/>
      <c r="V295" s="151"/>
      <c r="W295" s="388"/>
      <c r="X295" s="186"/>
      <c r="Y295" s="186"/>
      <c r="Z295" s="186"/>
      <c r="AA295" s="186"/>
      <c r="AB295" s="186"/>
      <c r="AC295" s="186"/>
      <c r="AD295" s="186"/>
      <c r="AE295" s="186"/>
    </row>
    <row r="296" spans="1:31" s="56" customFormat="1" x14ac:dyDescent="0.2">
      <c r="A296" s="326" t="s">
        <v>581</v>
      </c>
      <c r="B296" s="304" t="s">
        <v>338</v>
      </c>
      <c r="C296" s="132" t="s">
        <v>718</v>
      </c>
      <c r="D296" s="119" t="s">
        <v>593</v>
      </c>
      <c r="E296" s="115" t="s">
        <v>48</v>
      </c>
      <c r="F296" s="17">
        <v>1.95</v>
      </c>
      <c r="G296" s="17">
        <v>11.427</v>
      </c>
      <c r="H296" s="17">
        <v>9.65</v>
      </c>
      <c r="I296" s="17">
        <v>14.2</v>
      </c>
      <c r="J296" s="16" t="s">
        <v>585</v>
      </c>
      <c r="K296" s="146"/>
      <c r="L296" s="4">
        <f>+G296-F296</f>
        <v>9.4770000000000003</v>
      </c>
      <c r="M296" s="4">
        <f>+G296-F296</f>
        <v>9.4770000000000003</v>
      </c>
      <c r="N296" s="137" t="s">
        <v>376</v>
      </c>
      <c r="O296" s="16" t="s">
        <v>49</v>
      </c>
      <c r="P296" s="18">
        <v>34047</v>
      </c>
      <c r="Q296" s="16" t="s">
        <v>50</v>
      </c>
      <c r="R296" s="119"/>
      <c r="S296" s="99"/>
      <c r="T296" s="15"/>
      <c r="U296" s="139"/>
      <c r="V296" s="139"/>
      <c r="W296" s="391"/>
      <c r="X296" s="193"/>
      <c r="Y296" s="193"/>
      <c r="Z296" s="193"/>
      <c r="AA296" s="193"/>
      <c r="AB296" s="193"/>
      <c r="AC296" s="193"/>
      <c r="AD296" s="193"/>
      <c r="AE296" s="193"/>
    </row>
    <row r="297" spans="1:31" s="155" customFormat="1" x14ac:dyDescent="0.2">
      <c r="A297" s="324" t="s">
        <v>581</v>
      </c>
      <c r="B297" s="289" t="s">
        <v>51</v>
      </c>
      <c r="C297" s="147" t="s">
        <v>933</v>
      </c>
      <c r="D297" s="148" t="s">
        <v>662</v>
      </c>
      <c r="E297" s="149" t="s">
        <v>737</v>
      </c>
      <c r="F297" s="146">
        <v>0</v>
      </c>
      <c r="G297" s="146">
        <v>0.31</v>
      </c>
      <c r="H297" s="146">
        <v>0.95</v>
      </c>
      <c r="I297" s="146">
        <v>1.44</v>
      </c>
      <c r="J297" s="150" t="s">
        <v>264</v>
      </c>
      <c r="K297" s="146">
        <f>+H297+H298</f>
        <v>0.95</v>
      </c>
      <c r="L297" s="146"/>
      <c r="M297" s="146"/>
      <c r="N297" s="148"/>
      <c r="O297" s="150"/>
      <c r="P297" s="152"/>
      <c r="Q297" s="150"/>
      <c r="R297" s="148"/>
      <c r="S297" s="153" t="s">
        <v>722</v>
      </c>
      <c r="T297" s="154"/>
      <c r="U297" s="151"/>
      <c r="V297" s="151"/>
      <c r="W297" s="388"/>
      <c r="X297" s="186"/>
      <c r="Y297" s="186"/>
      <c r="Z297" s="186"/>
      <c r="AA297" s="186"/>
      <c r="AB297" s="186"/>
      <c r="AC297" s="186"/>
      <c r="AD297" s="186"/>
      <c r="AE297" s="186"/>
    </row>
    <row r="298" spans="1:31" s="155" customFormat="1" x14ac:dyDescent="0.2">
      <c r="A298" s="324"/>
      <c r="B298" s="289" t="s">
        <v>51</v>
      </c>
      <c r="C298" s="147"/>
      <c r="D298" s="148" t="s">
        <v>662</v>
      </c>
      <c r="E298" s="149" t="s">
        <v>737</v>
      </c>
      <c r="F298" s="146">
        <v>0.8</v>
      </c>
      <c r="G298" s="146">
        <v>1.44</v>
      </c>
      <c r="H298" s="146"/>
      <c r="I298" s="146"/>
      <c r="J298" s="150" t="s">
        <v>264</v>
      </c>
      <c r="K298" s="146"/>
      <c r="L298" s="146"/>
      <c r="M298" s="146"/>
      <c r="N298" s="148"/>
      <c r="O298" s="150"/>
      <c r="P298" s="152"/>
      <c r="Q298" s="150"/>
      <c r="R298" s="148"/>
      <c r="S298" s="153" t="s">
        <v>722</v>
      </c>
      <c r="T298" s="154"/>
      <c r="U298" s="151"/>
      <c r="V298" s="151"/>
      <c r="W298" s="388"/>
      <c r="X298" s="186"/>
      <c r="Y298" s="186"/>
      <c r="Z298" s="186"/>
      <c r="AA298" s="186"/>
      <c r="AB298" s="186"/>
      <c r="AC298" s="186"/>
      <c r="AD298" s="186"/>
      <c r="AE298" s="186"/>
    </row>
    <row r="299" spans="1:31" s="25" customFormat="1" x14ac:dyDescent="0.2">
      <c r="A299" s="320" t="s">
        <v>422</v>
      </c>
      <c r="B299" s="285" t="s">
        <v>315</v>
      </c>
      <c r="C299" s="104" t="s">
        <v>623</v>
      </c>
      <c r="D299" s="117" t="s">
        <v>595</v>
      </c>
      <c r="E299" s="281"/>
      <c r="F299" s="37">
        <v>0</v>
      </c>
      <c r="G299" s="37">
        <v>1.429</v>
      </c>
      <c r="H299" s="37"/>
      <c r="I299" s="37"/>
      <c r="J299" s="35" t="s">
        <v>502</v>
      </c>
      <c r="K299" s="37"/>
      <c r="L299" s="37">
        <v>1.429</v>
      </c>
      <c r="M299" s="37">
        <v>1.429</v>
      </c>
      <c r="N299" s="117" t="s">
        <v>377</v>
      </c>
      <c r="O299" s="35" t="s">
        <v>597</v>
      </c>
      <c r="P299" s="38">
        <v>41946</v>
      </c>
      <c r="Q299" s="35" t="s">
        <v>313</v>
      </c>
      <c r="R299" s="24"/>
      <c r="S299" s="94" t="s">
        <v>316</v>
      </c>
      <c r="T299" s="40" t="s">
        <v>586</v>
      </c>
      <c r="U299" s="108">
        <v>0</v>
      </c>
      <c r="V299" s="108">
        <v>1.429</v>
      </c>
      <c r="W299" s="87">
        <v>1.429</v>
      </c>
      <c r="X299" s="71"/>
      <c r="Y299" s="71"/>
      <c r="Z299" s="71"/>
      <c r="AA299" s="71"/>
      <c r="AB299" s="71"/>
      <c r="AC299" s="71"/>
      <c r="AD299" s="71"/>
      <c r="AE299" s="71"/>
    </row>
    <row r="300" spans="1:31" s="25" customFormat="1" x14ac:dyDescent="0.2">
      <c r="A300" s="320" t="s">
        <v>581</v>
      </c>
      <c r="B300" s="285" t="s">
        <v>52</v>
      </c>
      <c r="C300" s="104" t="s">
        <v>718</v>
      </c>
      <c r="D300" s="117" t="s">
        <v>593</v>
      </c>
      <c r="E300" s="281" t="s">
        <v>53</v>
      </c>
      <c r="F300" s="37">
        <v>0</v>
      </c>
      <c r="G300" s="37">
        <v>41.284999999999997</v>
      </c>
      <c r="H300" s="37">
        <v>42.31</v>
      </c>
      <c r="I300" s="37">
        <v>42.31</v>
      </c>
      <c r="J300" s="35" t="s">
        <v>585</v>
      </c>
      <c r="K300" s="37">
        <v>1.0249999999999999</v>
      </c>
      <c r="L300" s="37">
        <f>+G300-F300</f>
        <v>41.284999999999997</v>
      </c>
      <c r="M300" s="37">
        <v>41.284999999999997</v>
      </c>
      <c r="N300" s="108" t="s">
        <v>377</v>
      </c>
      <c r="O300" s="35" t="s">
        <v>610</v>
      </c>
      <c r="P300" s="38">
        <v>40842</v>
      </c>
      <c r="Q300" s="35" t="s">
        <v>339</v>
      </c>
      <c r="R300" s="117"/>
      <c r="S300" s="94"/>
      <c r="T300" s="40" t="s">
        <v>586</v>
      </c>
      <c r="U300" s="108">
        <v>0</v>
      </c>
      <c r="V300" s="108">
        <v>41.284999999999997</v>
      </c>
      <c r="W300" s="87">
        <v>41.284999999999997</v>
      </c>
      <c r="X300" s="71"/>
      <c r="Y300" s="71"/>
      <c r="Z300" s="71"/>
      <c r="AA300" s="71"/>
      <c r="AB300" s="71"/>
      <c r="AC300" s="71"/>
      <c r="AD300" s="71"/>
      <c r="AE300" s="71"/>
    </row>
    <row r="301" spans="1:31" s="25" customFormat="1" x14ac:dyDescent="0.2">
      <c r="A301" s="319" t="s">
        <v>581</v>
      </c>
      <c r="B301" s="292" t="s">
        <v>54</v>
      </c>
      <c r="C301" s="101" t="s">
        <v>712</v>
      </c>
      <c r="D301" s="24" t="s">
        <v>580</v>
      </c>
      <c r="E301" s="110" t="s">
        <v>55</v>
      </c>
      <c r="F301" s="4">
        <v>0</v>
      </c>
      <c r="G301" s="4">
        <v>10.4</v>
      </c>
      <c r="H301" s="4">
        <f>G301-F301</f>
        <v>10.4</v>
      </c>
      <c r="I301" s="4">
        <v>10.4</v>
      </c>
      <c r="J301" s="7" t="s">
        <v>585</v>
      </c>
      <c r="K301" s="146"/>
      <c r="L301" s="4">
        <v>10.4</v>
      </c>
      <c r="M301" s="4">
        <v>10.4</v>
      </c>
      <c r="N301" s="24" t="s">
        <v>377</v>
      </c>
      <c r="O301" s="7" t="s">
        <v>659</v>
      </c>
      <c r="P301" s="8">
        <v>37601</v>
      </c>
      <c r="Q301" s="7" t="s">
        <v>417</v>
      </c>
      <c r="R301" s="24"/>
      <c r="S301" s="89" t="s">
        <v>448</v>
      </c>
      <c r="T301" s="9"/>
      <c r="U301" s="137"/>
      <c r="V301" s="137"/>
      <c r="W301" s="251"/>
      <c r="X301" s="71"/>
      <c r="Y301" s="71"/>
      <c r="Z301" s="71"/>
      <c r="AA301" s="71"/>
      <c r="AB301" s="71"/>
      <c r="AC301" s="71"/>
      <c r="AD301" s="71"/>
      <c r="AE301" s="71"/>
    </row>
    <row r="302" spans="1:31" s="25" customFormat="1" x14ac:dyDescent="0.2">
      <c r="A302" s="320" t="s">
        <v>581</v>
      </c>
      <c r="B302" s="285" t="s">
        <v>780</v>
      </c>
      <c r="C302" s="104" t="s">
        <v>869</v>
      </c>
      <c r="D302" s="117" t="s">
        <v>595</v>
      </c>
      <c r="E302" s="281" t="s">
        <v>56</v>
      </c>
      <c r="F302" s="37">
        <v>0</v>
      </c>
      <c r="G302" s="37">
        <v>26.856000000000002</v>
      </c>
      <c r="H302" s="37">
        <f>G302-F302</f>
        <v>26.856000000000002</v>
      </c>
      <c r="I302" s="37">
        <v>30.05</v>
      </c>
      <c r="J302" s="35" t="s">
        <v>585</v>
      </c>
      <c r="K302" s="183">
        <f>+I302-H302</f>
        <v>3.1939999999999991</v>
      </c>
      <c r="L302" s="37">
        <f>+H302</f>
        <v>26.856000000000002</v>
      </c>
      <c r="M302" s="37">
        <v>26.856000000000002</v>
      </c>
      <c r="N302" s="117" t="s">
        <v>377</v>
      </c>
      <c r="O302" s="35" t="s">
        <v>597</v>
      </c>
      <c r="P302" s="38">
        <v>41288</v>
      </c>
      <c r="Q302" s="35" t="s">
        <v>680</v>
      </c>
      <c r="R302" s="117"/>
      <c r="S302" s="94"/>
      <c r="T302" s="40" t="s">
        <v>586</v>
      </c>
      <c r="U302" s="108">
        <v>0</v>
      </c>
      <c r="V302" s="108">
        <v>26.856000000000002</v>
      </c>
      <c r="W302" s="87">
        <v>26.856000000000002</v>
      </c>
      <c r="X302" s="71"/>
      <c r="Y302" s="71"/>
      <c r="Z302" s="71"/>
      <c r="AA302" s="71"/>
      <c r="AB302" s="71"/>
      <c r="AC302" s="71"/>
      <c r="AD302" s="71"/>
      <c r="AE302" s="71"/>
    </row>
    <row r="303" spans="1:31" s="25" customFormat="1" x14ac:dyDescent="0.2">
      <c r="A303" s="320" t="s">
        <v>967</v>
      </c>
      <c r="B303" s="285" t="s">
        <v>873</v>
      </c>
      <c r="C303" s="104" t="s">
        <v>874</v>
      </c>
      <c r="D303" s="117" t="s">
        <v>593</v>
      </c>
      <c r="E303" s="281" t="s">
        <v>322</v>
      </c>
      <c r="F303" s="37">
        <v>0</v>
      </c>
      <c r="G303" s="37">
        <v>1.716</v>
      </c>
      <c r="H303" s="37">
        <v>8.2590000000000003</v>
      </c>
      <c r="I303" s="37">
        <v>8.2590000000000003</v>
      </c>
      <c r="J303" s="35" t="s">
        <v>585</v>
      </c>
      <c r="K303" s="283">
        <f>+I303-G303</f>
        <v>6.5430000000000001</v>
      </c>
      <c r="L303" s="37">
        <v>1.716</v>
      </c>
      <c r="M303" s="37">
        <v>1.716</v>
      </c>
      <c r="N303" s="117" t="s">
        <v>377</v>
      </c>
      <c r="O303" s="35" t="s">
        <v>875</v>
      </c>
      <c r="P303" s="38">
        <v>41988</v>
      </c>
      <c r="Q303" s="35" t="s">
        <v>323</v>
      </c>
      <c r="R303" s="117"/>
      <c r="S303" s="94" t="s">
        <v>876</v>
      </c>
      <c r="T303" s="40" t="s">
        <v>586</v>
      </c>
      <c r="U303" s="108">
        <v>0</v>
      </c>
      <c r="V303" s="108">
        <v>1.716</v>
      </c>
      <c r="W303" s="87">
        <v>1.716</v>
      </c>
      <c r="X303" s="71"/>
      <c r="Y303" s="71"/>
      <c r="Z303" s="71"/>
      <c r="AA303" s="71"/>
      <c r="AB303" s="71"/>
      <c r="AC303" s="71"/>
      <c r="AD303" s="71"/>
      <c r="AE303" s="71"/>
    </row>
    <row r="304" spans="1:31" s="56" customFormat="1" x14ac:dyDescent="0.2">
      <c r="A304" s="526" t="s">
        <v>581</v>
      </c>
      <c r="B304" s="527" t="s">
        <v>57</v>
      </c>
      <c r="C304" s="528" t="s">
        <v>869</v>
      </c>
      <c r="D304" s="529" t="s">
        <v>595</v>
      </c>
      <c r="E304" s="530" t="s">
        <v>58</v>
      </c>
      <c r="F304" s="531">
        <v>0</v>
      </c>
      <c r="G304" s="531">
        <v>15.58</v>
      </c>
      <c r="H304" s="531">
        <v>39.1</v>
      </c>
      <c r="I304" s="531">
        <v>48.25</v>
      </c>
      <c r="J304" s="532" t="s">
        <v>585</v>
      </c>
      <c r="K304" s="533">
        <f>+H304-G305</f>
        <v>0.29700000000000415</v>
      </c>
      <c r="L304" s="534">
        <f>+G304-F304</f>
        <v>15.58</v>
      </c>
      <c r="M304" s="534">
        <f>+G304-F304</f>
        <v>15.58</v>
      </c>
      <c r="N304" s="535" t="s">
        <v>377</v>
      </c>
      <c r="O304" s="532" t="s">
        <v>597</v>
      </c>
      <c r="P304" s="536">
        <v>42852</v>
      </c>
      <c r="Q304" s="532" t="s">
        <v>977</v>
      </c>
      <c r="R304" s="119"/>
      <c r="S304" s="537" t="s">
        <v>978</v>
      </c>
      <c r="T304" s="538" t="s">
        <v>586</v>
      </c>
      <c r="U304" s="539">
        <v>0</v>
      </c>
      <c r="V304" s="539">
        <v>15.58</v>
      </c>
      <c r="W304" s="540">
        <v>15.58</v>
      </c>
      <c r="X304" s="193"/>
      <c r="Y304" s="193"/>
      <c r="Z304" s="193"/>
      <c r="AA304" s="193"/>
      <c r="AB304" s="193"/>
      <c r="AC304" s="193"/>
      <c r="AD304" s="193"/>
      <c r="AE304" s="193"/>
    </row>
    <row r="305" spans="1:31" s="56" customFormat="1" x14ac:dyDescent="0.2">
      <c r="A305" s="326"/>
      <c r="B305" s="301" t="s">
        <v>57</v>
      </c>
      <c r="C305" s="132"/>
      <c r="D305" s="119" t="s">
        <v>618</v>
      </c>
      <c r="E305" s="115"/>
      <c r="F305" s="17">
        <v>15.55</v>
      </c>
      <c r="G305" s="17">
        <v>38.802999999999997</v>
      </c>
      <c r="H305" s="17"/>
      <c r="I305" s="17"/>
      <c r="J305" s="16" t="s">
        <v>585</v>
      </c>
      <c r="K305" s="146"/>
      <c r="L305" s="4">
        <f>+G305-F305</f>
        <v>23.252999999999997</v>
      </c>
      <c r="M305" s="4">
        <f>+G305-F305</f>
        <v>23.252999999999997</v>
      </c>
      <c r="N305" s="137" t="s">
        <v>377</v>
      </c>
      <c r="O305" s="16" t="s">
        <v>883</v>
      </c>
      <c r="P305" s="18">
        <v>38082</v>
      </c>
      <c r="Q305" s="16" t="s">
        <v>59</v>
      </c>
      <c r="R305" s="119"/>
      <c r="S305" s="99"/>
      <c r="T305" s="15"/>
      <c r="U305" s="139"/>
      <c r="V305" s="139"/>
      <c r="W305" s="391"/>
      <c r="X305" s="193"/>
      <c r="Y305" s="193"/>
      <c r="Z305" s="193"/>
      <c r="AA305" s="193"/>
      <c r="AB305" s="193"/>
      <c r="AC305" s="193"/>
      <c r="AD305" s="193"/>
      <c r="AE305" s="193"/>
    </row>
    <row r="306" spans="1:31" s="25" customFormat="1" x14ac:dyDescent="0.2">
      <c r="A306" s="320"/>
      <c r="B306" s="285" t="s">
        <v>57</v>
      </c>
      <c r="C306" s="104"/>
      <c r="D306" s="117" t="s">
        <v>618</v>
      </c>
      <c r="E306" s="281"/>
      <c r="F306" s="37">
        <v>15.55</v>
      </c>
      <c r="G306" s="37">
        <v>38.802999999999997</v>
      </c>
      <c r="H306" s="37"/>
      <c r="I306" s="37"/>
      <c r="J306" s="35" t="s">
        <v>585</v>
      </c>
      <c r="K306" s="183"/>
      <c r="L306" s="37"/>
      <c r="M306" s="37"/>
      <c r="N306" s="108" t="s">
        <v>377</v>
      </c>
      <c r="O306" s="35" t="s">
        <v>883</v>
      </c>
      <c r="P306" s="41">
        <v>40165</v>
      </c>
      <c r="Q306" s="35" t="s">
        <v>435</v>
      </c>
      <c r="R306" s="117"/>
      <c r="S306" s="94" t="s">
        <v>525</v>
      </c>
      <c r="T306" s="40" t="s">
        <v>586</v>
      </c>
      <c r="U306" s="108">
        <v>15.55</v>
      </c>
      <c r="V306" s="108">
        <v>38.802999999999997</v>
      </c>
      <c r="W306" s="87">
        <f>+V306-U306</f>
        <v>23.252999999999997</v>
      </c>
      <c r="X306" s="71"/>
      <c r="Y306" s="71"/>
      <c r="Z306" s="71"/>
      <c r="AA306" s="71"/>
      <c r="AB306" s="71"/>
      <c r="AC306" s="71"/>
      <c r="AD306" s="71"/>
      <c r="AE306" s="71"/>
    </row>
    <row r="307" spans="1:31" s="25" customFormat="1" x14ac:dyDescent="0.2">
      <c r="A307" s="320"/>
      <c r="B307" s="285" t="s">
        <v>57</v>
      </c>
      <c r="C307" s="104"/>
      <c r="D307" s="117" t="s">
        <v>618</v>
      </c>
      <c r="E307" s="281"/>
      <c r="F307" s="37">
        <v>21.863</v>
      </c>
      <c r="G307" s="37">
        <v>23.986999999999998</v>
      </c>
      <c r="H307" s="37"/>
      <c r="I307" s="37"/>
      <c r="J307" s="35" t="s">
        <v>585</v>
      </c>
      <c r="K307" s="183"/>
      <c r="L307" s="37"/>
      <c r="M307" s="37"/>
      <c r="N307" s="108" t="s">
        <v>377</v>
      </c>
      <c r="O307" s="35" t="s">
        <v>883</v>
      </c>
      <c r="P307" s="41">
        <v>40963</v>
      </c>
      <c r="Q307" s="35" t="s">
        <v>157</v>
      </c>
      <c r="R307" s="117"/>
      <c r="S307" s="94" t="s">
        <v>158</v>
      </c>
      <c r="T307" s="40"/>
      <c r="U307" s="108"/>
      <c r="V307" s="108"/>
      <c r="W307" s="87"/>
      <c r="X307" s="71"/>
      <c r="Y307" s="71"/>
      <c r="Z307" s="71"/>
      <c r="AA307" s="71"/>
      <c r="AB307" s="71"/>
      <c r="AC307" s="71"/>
      <c r="AD307" s="71"/>
      <c r="AE307" s="71"/>
    </row>
    <row r="308" spans="1:31" s="56" customFormat="1" x14ac:dyDescent="0.2">
      <c r="A308" s="323" t="s">
        <v>967</v>
      </c>
      <c r="B308" s="287" t="s">
        <v>60</v>
      </c>
      <c r="C308" s="97" t="s">
        <v>927</v>
      </c>
      <c r="D308" s="126" t="s">
        <v>618</v>
      </c>
      <c r="E308" s="126" t="s">
        <v>61</v>
      </c>
      <c r="F308" s="33">
        <v>0</v>
      </c>
      <c r="G308" s="33">
        <v>5.1440000000000001</v>
      </c>
      <c r="H308" s="33">
        <v>5.5</v>
      </c>
      <c r="I308" s="33">
        <v>5.5</v>
      </c>
      <c r="J308" s="32" t="s">
        <v>585</v>
      </c>
      <c r="K308" s="183">
        <f>+H308-G308</f>
        <v>0.35599999999999987</v>
      </c>
      <c r="L308" s="37">
        <f>+G308-F308</f>
        <v>5.1440000000000001</v>
      </c>
      <c r="M308" s="37">
        <f>+G308-F308</f>
        <v>5.1440000000000001</v>
      </c>
      <c r="N308" s="108"/>
      <c r="O308" s="35" t="s">
        <v>883</v>
      </c>
      <c r="P308" s="38">
        <v>39890</v>
      </c>
      <c r="Q308" s="35" t="s">
        <v>135</v>
      </c>
      <c r="R308" s="126"/>
      <c r="S308" s="96" t="s">
        <v>447</v>
      </c>
      <c r="T308" s="36" t="s">
        <v>586</v>
      </c>
      <c r="U308" s="118">
        <v>0</v>
      </c>
      <c r="V308" s="118">
        <v>5.1440000000000001</v>
      </c>
      <c r="W308" s="87">
        <f>+V308-U308</f>
        <v>5.1440000000000001</v>
      </c>
      <c r="X308" s="193"/>
      <c r="Y308" s="193"/>
      <c r="Z308" s="193"/>
      <c r="AA308" s="193"/>
      <c r="AB308" s="193"/>
      <c r="AC308" s="193"/>
      <c r="AD308" s="193"/>
      <c r="AE308" s="193"/>
    </row>
    <row r="309" spans="1:31" s="25" customFormat="1" x14ac:dyDescent="0.2">
      <c r="A309" s="320" t="s">
        <v>581</v>
      </c>
      <c r="B309" s="285" t="s">
        <v>62</v>
      </c>
      <c r="C309" s="104" t="s">
        <v>587</v>
      </c>
      <c r="D309" s="117" t="s">
        <v>583</v>
      </c>
      <c r="E309" s="281" t="s">
        <v>63</v>
      </c>
      <c r="F309" s="37">
        <v>0</v>
      </c>
      <c r="G309" s="37">
        <v>23.443000000000001</v>
      </c>
      <c r="H309" s="37">
        <v>30.3</v>
      </c>
      <c r="I309" s="37">
        <v>30.3</v>
      </c>
      <c r="J309" s="35" t="s">
        <v>585</v>
      </c>
      <c r="K309" s="183">
        <f>+H309-G309</f>
        <v>6.8569999999999993</v>
      </c>
      <c r="L309" s="37">
        <v>23.443000000000001</v>
      </c>
      <c r="M309" s="37">
        <f>+G309-F309</f>
        <v>23.443000000000001</v>
      </c>
      <c r="N309" s="117" t="s">
        <v>377</v>
      </c>
      <c r="O309" s="35" t="s">
        <v>553</v>
      </c>
      <c r="P309" s="38">
        <v>40710</v>
      </c>
      <c r="Q309" s="35" t="s">
        <v>499</v>
      </c>
      <c r="R309" s="117"/>
      <c r="S309" s="94"/>
      <c r="T309" s="40" t="s">
        <v>586</v>
      </c>
      <c r="U309" s="108">
        <v>0</v>
      </c>
      <c r="V309" s="108">
        <v>23.443000000000001</v>
      </c>
      <c r="W309" s="87">
        <f>+V309-U309</f>
        <v>23.443000000000001</v>
      </c>
      <c r="X309" s="71"/>
      <c r="Y309" s="71"/>
      <c r="Z309" s="71"/>
      <c r="AA309" s="71"/>
      <c r="AB309" s="71"/>
      <c r="AC309" s="71"/>
      <c r="AD309" s="71"/>
      <c r="AE309" s="71"/>
    </row>
    <row r="310" spans="1:31" s="25" customFormat="1" x14ac:dyDescent="0.2">
      <c r="A310" s="320" t="s">
        <v>967</v>
      </c>
      <c r="B310" s="285" t="s">
        <v>64</v>
      </c>
      <c r="C310" s="104" t="s">
        <v>608</v>
      </c>
      <c r="D310" s="117" t="s">
        <v>593</v>
      </c>
      <c r="E310" s="281" t="s">
        <v>65</v>
      </c>
      <c r="F310" s="37">
        <v>0</v>
      </c>
      <c r="G310" s="37">
        <v>3.81</v>
      </c>
      <c r="H310" s="37">
        <v>5.3</v>
      </c>
      <c r="I310" s="37">
        <v>5.3</v>
      </c>
      <c r="J310" s="35" t="s">
        <v>585</v>
      </c>
      <c r="K310" s="183">
        <f>+H310-G310</f>
        <v>1.4899999999999998</v>
      </c>
      <c r="L310" s="37">
        <f>+G310-F310</f>
        <v>3.81</v>
      </c>
      <c r="M310" s="37">
        <f>+G310-F310</f>
        <v>3.81</v>
      </c>
      <c r="N310" s="108" t="s">
        <v>377</v>
      </c>
      <c r="O310" s="35" t="s">
        <v>610</v>
      </c>
      <c r="P310" s="41">
        <v>38768</v>
      </c>
      <c r="Q310" s="35" t="s">
        <v>69</v>
      </c>
      <c r="R310" s="117" t="s">
        <v>70</v>
      </c>
      <c r="S310" s="94" t="s">
        <v>463</v>
      </c>
      <c r="T310" s="40" t="s">
        <v>586</v>
      </c>
      <c r="U310" s="108">
        <v>0</v>
      </c>
      <c r="V310" s="108">
        <v>3.6179999999999999</v>
      </c>
      <c r="W310" s="87">
        <f>+V310-U310</f>
        <v>3.6179999999999999</v>
      </c>
      <c r="X310" s="71"/>
      <c r="Y310" s="71"/>
      <c r="Z310" s="71"/>
      <c r="AA310" s="71"/>
      <c r="AB310" s="71"/>
      <c r="AC310" s="71"/>
      <c r="AD310" s="71"/>
      <c r="AE310" s="71"/>
    </row>
    <row r="311" spans="1:31" s="25" customFormat="1" x14ac:dyDescent="0.2">
      <c r="A311" s="320" t="s">
        <v>581</v>
      </c>
      <c r="B311" s="285" t="s">
        <v>71</v>
      </c>
      <c r="C311" s="104" t="s">
        <v>869</v>
      </c>
      <c r="D311" s="117" t="s">
        <v>595</v>
      </c>
      <c r="E311" s="281" t="s">
        <v>72</v>
      </c>
      <c r="F311" s="37">
        <v>0</v>
      </c>
      <c r="G311" s="37">
        <v>17.567</v>
      </c>
      <c r="H311" s="37">
        <f>G311-F311</f>
        <v>17.567</v>
      </c>
      <c r="I311" s="37">
        <v>17.567</v>
      </c>
      <c r="J311" s="35" t="s">
        <v>585</v>
      </c>
      <c r="K311" s="37"/>
      <c r="L311" s="37">
        <v>17.567</v>
      </c>
      <c r="M311" s="37">
        <v>17.567</v>
      </c>
      <c r="N311" s="117" t="s">
        <v>377</v>
      </c>
      <c r="O311" s="35" t="s">
        <v>597</v>
      </c>
      <c r="P311" s="38">
        <v>40793</v>
      </c>
      <c r="Q311" s="35" t="s">
        <v>461</v>
      </c>
      <c r="R311" s="117"/>
      <c r="S311" s="94" t="s">
        <v>304</v>
      </c>
      <c r="T311" s="40" t="s">
        <v>586</v>
      </c>
      <c r="U311" s="108">
        <v>0</v>
      </c>
      <c r="V311" s="108">
        <v>17.567</v>
      </c>
      <c r="W311" s="87">
        <f>+V311-U311</f>
        <v>17.567</v>
      </c>
      <c r="X311" s="71"/>
      <c r="Y311" s="71"/>
      <c r="Z311" s="71"/>
      <c r="AA311" s="71"/>
      <c r="AB311" s="71"/>
      <c r="AC311" s="71"/>
      <c r="AD311" s="71"/>
      <c r="AE311" s="71"/>
    </row>
    <row r="312" spans="1:31" s="213" customFormat="1" x14ac:dyDescent="0.2">
      <c r="A312" s="333" t="s">
        <v>581</v>
      </c>
      <c r="B312" s="285" t="s">
        <v>73</v>
      </c>
      <c r="C312" s="267" t="s">
        <v>887</v>
      </c>
      <c r="D312" s="268" t="s">
        <v>662</v>
      </c>
      <c r="E312" s="269" t="s">
        <v>89</v>
      </c>
      <c r="F312" s="198">
        <v>0</v>
      </c>
      <c r="G312" s="198">
        <v>11.6</v>
      </c>
      <c r="H312" s="198">
        <v>28.706</v>
      </c>
      <c r="I312" s="198">
        <v>28.706</v>
      </c>
      <c r="J312" s="263" t="s">
        <v>585</v>
      </c>
      <c r="K312" s="184">
        <f>+H312-G312</f>
        <v>17.106000000000002</v>
      </c>
      <c r="L312" s="198">
        <v>11.6</v>
      </c>
      <c r="M312" s="198">
        <v>11.6</v>
      </c>
      <c r="N312" s="266" t="s">
        <v>377</v>
      </c>
      <c r="O312" s="35" t="s">
        <v>935</v>
      </c>
      <c r="P312" s="38">
        <v>41582</v>
      </c>
      <c r="Q312" s="35" t="s">
        <v>270</v>
      </c>
      <c r="R312" s="254"/>
      <c r="S312" s="259"/>
      <c r="T312" s="265" t="s">
        <v>586</v>
      </c>
      <c r="U312" s="266">
        <v>0</v>
      </c>
      <c r="V312" s="266">
        <v>11.6</v>
      </c>
      <c r="W312" s="237">
        <f>+V312-U312</f>
        <v>11.6</v>
      </c>
      <c r="X312" s="212"/>
      <c r="Y312" s="212"/>
      <c r="Z312" s="212"/>
      <c r="AA312" s="212"/>
      <c r="AB312" s="212"/>
      <c r="AC312" s="212"/>
      <c r="AD312" s="212"/>
      <c r="AE312" s="212"/>
    </row>
    <row r="313" spans="1:31" s="155" customFormat="1" x14ac:dyDescent="0.2">
      <c r="A313" s="324" t="s">
        <v>967</v>
      </c>
      <c r="B313" s="289" t="s">
        <v>94</v>
      </c>
      <c r="C313" s="147" t="s">
        <v>797</v>
      </c>
      <c r="D313" s="148" t="s">
        <v>580</v>
      </c>
      <c r="E313" s="149" t="s">
        <v>615</v>
      </c>
      <c r="F313" s="146">
        <v>0</v>
      </c>
      <c r="G313" s="146">
        <v>3</v>
      </c>
      <c r="H313" s="146">
        <f>+G313-F313</f>
        <v>3</v>
      </c>
      <c r="I313" s="146">
        <v>3</v>
      </c>
      <c r="J313" s="150" t="s">
        <v>585</v>
      </c>
      <c r="K313" s="146">
        <v>3</v>
      </c>
      <c r="L313" s="146"/>
      <c r="M313" s="146"/>
      <c r="N313" s="148"/>
      <c r="O313" s="150"/>
      <c r="P313" s="152"/>
      <c r="Q313" s="150"/>
      <c r="R313" s="148"/>
      <c r="S313" s="153" t="s">
        <v>550</v>
      </c>
      <c r="T313" s="154"/>
      <c r="U313" s="151"/>
      <c r="V313" s="151"/>
      <c r="W313" s="388"/>
      <c r="X313" s="186"/>
      <c r="Y313" s="186"/>
      <c r="Z313" s="186"/>
      <c r="AA313" s="186"/>
      <c r="AB313" s="186"/>
      <c r="AC313" s="186"/>
      <c r="AD313" s="186"/>
      <c r="AE313" s="186"/>
    </row>
    <row r="314" spans="1:31" s="45" customFormat="1" x14ac:dyDescent="0.2">
      <c r="A314" s="320" t="s">
        <v>581</v>
      </c>
      <c r="B314" s="200" t="s">
        <v>10</v>
      </c>
      <c r="C314" s="104" t="s">
        <v>302</v>
      </c>
      <c r="D314" s="117" t="s">
        <v>593</v>
      </c>
      <c r="E314" s="281" t="s">
        <v>95</v>
      </c>
      <c r="F314" s="37">
        <v>0</v>
      </c>
      <c r="G314" s="37">
        <v>2.7</v>
      </c>
      <c r="H314" s="37">
        <v>27.17</v>
      </c>
      <c r="I314" s="37">
        <v>27.17</v>
      </c>
      <c r="J314" s="35" t="s">
        <v>264</v>
      </c>
      <c r="K314" s="183">
        <f>+H314-G314</f>
        <v>24.470000000000002</v>
      </c>
      <c r="L314" s="37"/>
      <c r="M314" s="37"/>
      <c r="N314" s="117"/>
      <c r="O314" s="35"/>
      <c r="P314" s="38"/>
      <c r="Q314" s="35"/>
      <c r="R314" s="117"/>
      <c r="S314" s="94" t="s">
        <v>9</v>
      </c>
      <c r="T314" s="40"/>
      <c r="U314" s="108"/>
      <c r="V314" s="108"/>
      <c r="W314" s="87"/>
      <c r="X314" s="188"/>
      <c r="Y314" s="188"/>
      <c r="Z314" s="188"/>
      <c r="AA314" s="188"/>
      <c r="AB314" s="188"/>
      <c r="AC314" s="188"/>
      <c r="AD314" s="188"/>
      <c r="AE314" s="188"/>
    </row>
    <row r="315" spans="1:31" s="25" customFormat="1" x14ac:dyDescent="0.2">
      <c r="A315" s="320" t="s">
        <v>581</v>
      </c>
      <c r="B315" s="290" t="s">
        <v>96</v>
      </c>
      <c r="C315" s="104" t="s">
        <v>594</v>
      </c>
      <c r="D315" s="117" t="s">
        <v>595</v>
      </c>
      <c r="E315" s="281" t="s">
        <v>97</v>
      </c>
      <c r="F315" s="37">
        <v>0</v>
      </c>
      <c r="G315" s="37">
        <v>14.999000000000001</v>
      </c>
      <c r="H315" s="37">
        <f>+G315-F315</f>
        <v>14.999000000000001</v>
      </c>
      <c r="I315" s="37">
        <v>17.600000000000001</v>
      </c>
      <c r="J315" s="35" t="s">
        <v>263</v>
      </c>
      <c r="K315" s="37"/>
      <c r="L315" s="37">
        <v>14.999000000000001</v>
      </c>
      <c r="M315" s="37">
        <v>14.999000000000001</v>
      </c>
      <c r="N315" s="117" t="s">
        <v>377</v>
      </c>
      <c r="O315" s="35" t="s">
        <v>597</v>
      </c>
      <c r="P315" s="38">
        <v>40884</v>
      </c>
      <c r="Q315" s="35" t="s">
        <v>300</v>
      </c>
      <c r="R315" s="117"/>
      <c r="S315" s="94" t="s">
        <v>301</v>
      </c>
      <c r="T315" s="40" t="s">
        <v>586</v>
      </c>
      <c r="U315" s="108">
        <v>0</v>
      </c>
      <c r="V315" s="108">
        <v>14.999000000000001</v>
      </c>
      <c r="W315" s="87">
        <f>+V315-U315</f>
        <v>14.999000000000001</v>
      </c>
      <c r="X315" s="71"/>
      <c r="Y315" s="71"/>
      <c r="Z315" s="71"/>
      <c r="AA315" s="71"/>
      <c r="AB315" s="71"/>
      <c r="AC315" s="71"/>
      <c r="AD315" s="71"/>
      <c r="AE315" s="71"/>
    </row>
    <row r="316" spans="1:31" s="25" customFormat="1" x14ac:dyDescent="0.2">
      <c r="A316" s="320" t="s">
        <v>581</v>
      </c>
      <c r="B316" s="290" t="s">
        <v>98</v>
      </c>
      <c r="C316" s="104" t="s">
        <v>869</v>
      </c>
      <c r="D316" s="117" t="s">
        <v>593</v>
      </c>
      <c r="E316" s="281" t="s">
        <v>99</v>
      </c>
      <c r="F316" s="37">
        <v>0</v>
      </c>
      <c r="G316" s="37">
        <v>36.734000000000002</v>
      </c>
      <c r="H316" s="37">
        <v>39.5</v>
      </c>
      <c r="I316" s="37">
        <v>39.5</v>
      </c>
      <c r="J316" s="35" t="s">
        <v>739</v>
      </c>
      <c r="K316" s="183">
        <f>+H316-G316</f>
        <v>2.7659999999999982</v>
      </c>
      <c r="L316" s="37">
        <f>+G316-F316</f>
        <v>36.734000000000002</v>
      </c>
      <c r="M316" s="37">
        <f>+G316-F316</f>
        <v>36.734000000000002</v>
      </c>
      <c r="N316" s="108" t="s">
        <v>377</v>
      </c>
      <c r="O316" s="35" t="s">
        <v>862</v>
      </c>
      <c r="P316" s="43">
        <v>37314</v>
      </c>
      <c r="Q316" s="35" t="s">
        <v>100</v>
      </c>
      <c r="R316" s="117"/>
      <c r="S316" s="94"/>
      <c r="T316" s="40" t="s">
        <v>586</v>
      </c>
      <c r="U316" s="108">
        <v>0</v>
      </c>
      <c r="V316" s="108">
        <v>36.734000000000002</v>
      </c>
      <c r="W316" s="87">
        <f>+V316-U316</f>
        <v>36.734000000000002</v>
      </c>
      <c r="X316" s="71"/>
      <c r="Y316" s="71"/>
      <c r="Z316" s="71"/>
      <c r="AA316" s="71"/>
      <c r="AB316" s="71"/>
      <c r="AC316" s="71"/>
      <c r="AD316" s="71"/>
      <c r="AE316" s="71"/>
    </row>
    <row r="317" spans="1:31" s="25" customFormat="1" x14ac:dyDescent="0.2">
      <c r="A317" s="320"/>
      <c r="B317" s="285" t="s">
        <v>98</v>
      </c>
      <c r="C317" s="104"/>
      <c r="D317" s="117" t="s">
        <v>593</v>
      </c>
      <c r="E317" s="281"/>
      <c r="F317" s="37">
        <v>0</v>
      </c>
      <c r="G317" s="37">
        <v>7.0049999999999999</v>
      </c>
      <c r="H317" s="37"/>
      <c r="I317" s="37"/>
      <c r="J317" s="35" t="s">
        <v>585</v>
      </c>
      <c r="K317" s="183"/>
      <c r="L317" s="37">
        <f>+G317-F317</f>
        <v>7.0049999999999999</v>
      </c>
      <c r="M317" s="37">
        <f>+G317-F317</f>
        <v>7.0049999999999999</v>
      </c>
      <c r="N317" s="108" t="s">
        <v>377</v>
      </c>
      <c r="O317" s="35" t="s">
        <v>610</v>
      </c>
      <c r="P317" s="38">
        <v>38706</v>
      </c>
      <c r="Q317" s="35" t="s">
        <v>147</v>
      </c>
      <c r="R317" s="141"/>
      <c r="S317" s="39" t="s">
        <v>526</v>
      </c>
      <c r="T317" s="40" t="s">
        <v>586</v>
      </c>
      <c r="U317" s="108" t="s">
        <v>568</v>
      </c>
      <c r="V317" s="108"/>
      <c r="W317" s="87"/>
      <c r="X317" s="71"/>
      <c r="Y317" s="71"/>
      <c r="Z317" s="71"/>
      <c r="AA317" s="71"/>
      <c r="AB317" s="71"/>
      <c r="AC317" s="71"/>
      <c r="AD317" s="71"/>
      <c r="AE317" s="71"/>
    </row>
    <row r="318" spans="1:31" s="46" customFormat="1" x14ac:dyDescent="0.2">
      <c r="A318" s="320" t="s">
        <v>581</v>
      </c>
      <c r="B318" s="306" t="s">
        <v>101</v>
      </c>
      <c r="C318" s="104" t="s">
        <v>730</v>
      </c>
      <c r="D318" s="117" t="s">
        <v>593</v>
      </c>
      <c r="E318" s="281" t="s">
        <v>102</v>
      </c>
      <c r="F318" s="37">
        <v>35.277999999999999</v>
      </c>
      <c r="G318" s="37">
        <v>37.920999999999999</v>
      </c>
      <c r="H318" s="37">
        <v>6.98</v>
      </c>
      <c r="I318" s="37">
        <v>21.28</v>
      </c>
      <c r="J318" s="35" t="s">
        <v>263</v>
      </c>
      <c r="K318" s="183">
        <f>+H318-L318</f>
        <v>4.3369999999999997</v>
      </c>
      <c r="L318" s="37">
        <f>+G318-F318</f>
        <v>2.6430000000000007</v>
      </c>
      <c r="M318" s="37">
        <f>+G318-F318</f>
        <v>2.6430000000000007</v>
      </c>
      <c r="N318" s="117" t="s">
        <v>377</v>
      </c>
      <c r="O318" s="35" t="s">
        <v>610</v>
      </c>
      <c r="P318" s="38">
        <v>40259</v>
      </c>
      <c r="Q318" s="35" t="s">
        <v>466</v>
      </c>
      <c r="R318" s="24"/>
      <c r="S318" s="109" t="s">
        <v>527</v>
      </c>
      <c r="T318" s="40" t="s">
        <v>586</v>
      </c>
      <c r="U318" s="108">
        <v>35.277999999999999</v>
      </c>
      <c r="V318" s="108">
        <v>37.920999999999999</v>
      </c>
      <c r="W318" s="87">
        <f>+V318-U318</f>
        <v>2.6430000000000007</v>
      </c>
      <c r="X318" s="192"/>
      <c r="Y318" s="192"/>
      <c r="Z318" s="192"/>
      <c r="AA318" s="192"/>
      <c r="AB318" s="192"/>
      <c r="AC318" s="192"/>
      <c r="AD318" s="192"/>
      <c r="AE318" s="192"/>
    </row>
    <row r="319" spans="1:31" s="72" customFormat="1" x14ac:dyDescent="0.2">
      <c r="A319" s="320" t="s">
        <v>581</v>
      </c>
      <c r="B319" s="287" t="s">
        <v>103</v>
      </c>
      <c r="C319" s="97" t="s">
        <v>279</v>
      </c>
      <c r="D319" s="126" t="s">
        <v>580</v>
      </c>
      <c r="E319" s="112" t="s">
        <v>104</v>
      </c>
      <c r="F319" s="74">
        <v>12.417</v>
      </c>
      <c r="G319" s="74">
        <v>42.38</v>
      </c>
      <c r="H319" s="74">
        <v>35.1</v>
      </c>
      <c r="I319" s="74">
        <v>47.5</v>
      </c>
      <c r="J319" s="73" t="s">
        <v>585</v>
      </c>
      <c r="K319" s="183">
        <f>+H319-(G319-F319)</f>
        <v>5.1370000000000005</v>
      </c>
      <c r="L319" s="37">
        <f>+G319-F319</f>
        <v>29.963000000000001</v>
      </c>
      <c r="M319" s="37">
        <f>+G319-F319</f>
        <v>29.963000000000001</v>
      </c>
      <c r="N319" s="108" t="s">
        <v>377</v>
      </c>
      <c r="O319" s="73" t="s">
        <v>602</v>
      </c>
      <c r="P319" s="77">
        <v>39636</v>
      </c>
      <c r="Q319" s="73" t="s">
        <v>349</v>
      </c>
      <c r="R319" s="126" t="s">
        <v>350</v>
      </c>
      <c r="S319" s="96"/>
      <c r="T319" s="76" t="s">
        <v>586</v>
      </c>
      <c r="U319" s="118">
        <v>12.417</v>
      </c>
      <c r="V319" s="118">
        <v>42.38</v>
      </c>
      <c r="W319" s="87">
        <f>+V319-U319</f>
        <v>29.963000000000001</v>
      </c>
      <c r="X319" s="190"/>
      <c r="Y319" s="190"/>
      <c r="Z319" s="190"/>
      <c r="AA319" s="190"/>
      <c r="AB319" s="190"/>
      <c r="AC319" s="190"/>
      <c r="AD319" s="190"/>
      <c r="AE319" s="190"/>
    </row>
    <row r="320" spans="1:31" s="45" customFormat="1" x14ac:dyDescent="0.2">
      <c r="A320" s="321" t="s">
        <v>581</v>
      </c>
      <c r="B320" s="286" t="s">
        <v>105</v>
      </c>
      <c r="C320" s="102" t="s">
        <v>103</v>
      </c>
      <c r="D320" s="116" t="s">
        <v>580</v>
      </c>
      <c r="E320" s="111" t="s">
        <v>804</v>
      </c>
      <c r="F320" s="3">
        <v>0.16600000000000001</v>
      </c>
      <c r="G320" s="3">
        <v>4.55</v>
      </c>
      <c r="H320" s="3">
        <f>G320-F320</f>
        <v>4.3839999999999995</v>
      </c>
      <c r="I320" s="3">
        <v>8.1999999999999993</v>
      </c>
      <c r="J320" s="2" t="s">
        <v>258</v>
      </c>
      <c r="K320" s="146"/>
      <c r="L320" s="3"/>
      <c r="M320" s="3"/>
      <c r="N320" s="116"/>
      <c r="O320" s="2"/>
      <c r="P320" s="5"/>
      <c r="Q320" s="2"/>
      <c r="R320" s="116"/>
      <c r="S320" s="95" t="s">
        <v>543</v>
      </c>
      <c r="T320" s="6"/>
      <c r="U320" s="216"/>
      <c r="V320" s="216"/>
      <c r="W320" s="387"/>
      <c r="X320" s="188"/>
      <c r="Y320" s="188"/>
      <c r="Z320" s="188"/>
      <c r="AA320" s="188"/>
      <c r="AB320" s="188"/>
      <c r="AC320" s="188"/>
      <c r="AD320" s="188"/>
      <c r="AE320" s="188"/>
    </row>
    <row r="321" spans="1:31" s="155" customFormat="1" x14ac:dyDescent="0.2">
      <c r="A321" s="324" t="s">
        <v>581</v>
      </c>
      <c r="B321" s="289" t="s">
        <v>106</v>
      </c>
      <c r="C321" s="147" t="s">
        <v>305</v>
      </c>
      <c r="D321" s="148" t="s">
        <v>593</v>
      </c>
      <c r="E321" s="149" t="s">
        <v>107</v>
      </c>
      <c r="F321" s="146">
        <v>0</v>
      </c>
      <c r="G321" s="146">
        <v>5.8289999999999997</v>
      </c>
      <c r="H321" s="146">
        <v>5.8289999999999997</v>
      </c>
      <c r="I321" s="146">
        <v>5.8289999999999997</v>
      </c>
      <c r="J321" s="150" t="s">
        <v>264</v>
      </c>
      <c r="K321" s="146">
        <f>+H321</f>
        <v>5.8289999999999997</v>
      </c>
      <c r="L321" s="146"/>
      <c r="M321" s="146"/>
      <c r="N321" s="148"/>
      <c r="O321" s="150"/>
      <c r="P321" s="152"/>
      <c r="Q321" s="150"/>
      <c r="R321" s="148"/>
      <c r="S321" s="153" t="s">
        <v>722</v>
      </c>
      <c r="T321" s="154"/>
      <c r="U321" s="151"/>
      <c r="V321" s="151"/>
      <c r="W321" s="388"/>
      <c r="X321" s="186"/>
      <c r="Y321" s="186"/>
      <c r="Z321" s="186"/>
      <c r="AA321" s="186"/>
      <c r="AB321" s="186"/>
      <c r="AC321" s="186"/>
      <c r="AD321" s="186"/>
      <c r="AE321" s="186"/>
    </row>
    <row r="322" spans="1:31" s="436" customFormat="1" x14ac:dyDescent="0.2">
      <c r="A322" s="427" t="s">
        <v>330</v>
      </c>
      <c r="B322" s="428" t="s">
        <v>214</v>
      </c>
      <c r="C322" s="429" t="s">
        <v>869</v>
      </c>
      <c r="D322" s="430" t="s">
        <v>580</v>
      </c>
      <c r="E322" s="429" t="s">
        <v>211</v>
      </c>
      <c r="F322" s="431">
        <v>0</v>
      </c>
      <c r="G322" s="431">
        <v>1.24</v>
      </c>
      <c r="H322" s="431">
        <v>0</v>
      </c>
      <c r="I322" s="431">
        <v>12.275</v>
      </c>
      <c r="J322" s="431" t="s">
        <v>215</v>
      </c>
      <c r="K322" s="432"/>
      <c r="L322" s="431">
        <v>1.24</v>
      </c>
      <c r="M322" s="431">
        <v>1.24</v>
      </c>
      <c r="N322" s="433" t="s">
        <v>377</v>
      </c>
      <c r="O322" s="433" t="s">
        <v>207</v>
      </c>
      <c r="P322" s="524">
        <v>42508</v>
      </c>
      <c r="Q322" s="433" t="s">
        <v>240</v>
      </c>
      <c r="R322" s="429"/>
      <c r="S322" s="429"/>
      <c r="T322" s="433" t="s">
        <v>586</v>
      </c>
      <c r="U322" s="431">
        <v>0</v>
      </c>
      <c r="V322" s="431">
        <v>1.24</v>
      </c>
      <c r="W322" s="434">
        <v>1.24</v>
      </c>
      <c r="X322" s="435"/>
      <c r="Y322" s="435"/>
      <c r="Z322" s="435"/>
      <c r="AA322" s="435"/>
      <c r="AB322" s="435"/>
      <c r="AC322" s="435"/>
      <c r="AD322" s="435"/>
      <c r="AE322" s="435"/>
    </row>
    <row r="323" spans="1:31" s="25" customFormat="1" x14ac:dyDescent="0.2">
      <c r="A323" s="319" t="s">
        <v>581</v>
      </c>
      <c r="B323" s="292" t="s">
        <v>108</v>
      </c>
      <c r="C323" s="101" t="s">
        <v>594</v>
      </c>
      <c r="D323" s="24" t="s">
        <v>580</v>
      </c>
      <c r="E323" s="110" t="s">
        <v>109</v>
      </c>
      <c r="F323" s="4">
        <v>61.2</v>
      </c>
      <c r="G323" s="4">
        <v>65.2</v>
      </c>
      <c r="H323" s="4">
        <v>58.8</v>
      </c>
      <c r="I323" s="4">
        <v>58.8</v>
      </c>
      <c r="J323" s="7" t="s">
        <v>585</v>
      </c>
      <c r="K323" s="146">
        <v>2</v>
      </c>
      <c r="L323" s="4">
        <f>+G323-F323</f>
        <v>4</v>
      </c>
      <c r="M323" s="4">
        <f>+G323-F323</f>
        <v>4</v>
      </c>
      <c r="N323" s="137" t="s">
        <v>377</v>
      </c>
      <c r="O323" s="7" t="s">
        <v>602</v>
      </c>
      <c r="P323" s="26">
        <v>37851</v>
      </c>
      <c r="Q323" s="7" t="s">
        <v>603</v>
      </c>
      <c r="R323" s="24"/>
      <c r="S323" s="89"/>
      <c r="T323" s="9"/>
      <c r="U323" s="137"/>
      <c r="V323" s="137"/>
      <c r="W323" s="251"/>
      <c r="X323" s="71"/>
      <c r="Y323" s="71"/>
      <c r="Z323" s="71"/>
      <c r="AA323" s="71"/>
      <c r="AB323" s="71"/>
      <c r="AC323" s="71"/>
      <c r="AD323" s="71"/>
      <c r="AE323" s="71"/>
    </row>
    <row r="324" spans="1:31" s="25" customFormat="1" x14ac:dyDescent="0.2">
      <c r="A324" s="319"/>
      <c r="B324" s="292" t="s">
        <v>108</v>
      </c>
      <c r="C324" s="101"/>
      <c r="D324" s="24" t="s">
        <v>580</v>
      </c>
      <c r="E324" s="110"/>
      <c r="F324" s="4">
        <v>65.2</v>
      </c>
      <c r="G324" s="4">
        <v>118</v>
      </c>
      <c r="H324" s="4"/>
      <c r="I324" s="4"/>
      <c r="J324" s="7" t="s">
        <v>585</v>
      </c>
      <c r="K324" s="146"/>
      <c r="L324" s="4">
        <f>+G324-F324</f>
        <v>52.8</v>
      </c>
      <c r="M324" s="4">
        <f>+G324-F324</f>
        <v>52.8</v>
      </c>
      <c r="N324" s="137" t="s">
        <v>377</v>
      </c>
      <c r="O324" s="7" t="s">
        <v>602</v>
      </c>
      <c r="P324" s="26">
        <v>38198</v>
      </c>
      <c r="Q324" s="7" t="s">
        <v>110</v>
      </c>
      <c r="R324" s="24"/>
      <c r="S324" s="89"/>
      <c r="T324" s="9"/>
      <c r="U324" s="137"/>
      <c r="V324" s="137"/>
      <c r="W324" s="251"/>
      <c r="X324" s="71"/>
      <c r="Y324" s="71"/>
      <c r="Z324" s="71"/>
      <c r="AA324" s="71"/>
      <c r="AB324" s="71"/>
      <c r="AC324" s="71"/>
      <c r="AD324" s="71"/>
      <c r="AE324" s="71"/>
    </row>
    <row r="325" spans="1:31" s="155" customFormat="1" x14ac:dyDescent="0.2">
      <c r="A325" s="324" t="s">
        <v>153</v>
      </c>
      <c r="B325" s="289" t="s">
        <v>111</v>
      </c>
      <c r="C325" s="147" t="s">
        <v>286</v>
      </c>
      <c r="D325" s="148" t="s">
        <v>593</v>
      </c>
      <c r="E325" s="149" t="s">
        <v>112</v>
      </c>
      <c r="F325" s="146">
        <v>0</v>
      </c>
      <c r="G325" s="146">
        <v>0.09</v>
      </c>
      <c r="H325" s="146">
        <f>G325-F325</f>
        <v>0.09</v>
      </c>
      <c r="I325" s="146">
        <v>7</v>
      </c>
      <c r="J325" s="150" t="s">
        <v>585</v>
      </c>
      <c r="K325" s="146">
        <f>+H325</f>
        <v>0.09</v>
      </c>
      <c r="L325" s="146"/>
      <c r="M325" s="146"/>
      <c r="N325" s="148"/>
      <c r="O325" s="150"/>
      <c r="P325" s="152"/>
      <c r="Q325" s="150"/>
      <c r="R325" s="148"/>
      <c r="S325" s="153" t="s">
        <v>722</v>
      </c>
      <c r="T325" s="154"/>
      <c r="U325" s="151"/>
      <c r="V325" s="151"/>
      <c r="W325" s="388"/>
      <c r="X325" s="186"/>
      <c r="Y325" s="186"/>
      <c r="Z325" s="186"/>
      <c r="AA325" s="186"/>
      <c r="AB325" s="186"/>
      <c r="AC325" s="186"/>
      <c r="AD325" s="186"/>
      <c r="AE325" s="186"/>
    </row>
    <row r="326" spans="1:31" s="213" customFormat="1" x14ac:dyDescent="0.2">
      <c r="A326" s="333" t="s">
        <v>967</v>
      </c>
      <c r="B326" s="285" t="s">
        <v>786</v>
      </c>
      <c r="C326" s="267" t="s">
        <v>869</v>
      </c>
      <c r="D326" s="268" t="s">
        <v>580</v>
      </c>
      <c r="E326" s="269"/>
      <c r="F326" s="198">
        <v>0</v>
      </c>
      <c r="G326" s="198">
        <v>3.7789999999999999</v>
      </c>
      <c r="H326" s="198">
        <v>5.1059999999999999</v>
      </c>
      <c r="I326" s="198">
        <v>5.1059999999999999</v>
      </c>
      <c r="J326" s="263" t="s">
        <v>585</v>
      </c>
      <c r="K326" s="184">
        <f>+I326-G326</f>
        <v>1.327</v>
      </c>
      <c r="L326" s="198">
        <f>+G326</f>
        <v>3.7789999999999999</v>
      </c>
      <c r="M326" s="198">
        <v>3.7789999999999999</v>
      </c>
      <c r="N326" s="268" t="s">
        <v>377</v>
      </c>
      <c r="O326" s="263" t="s">
        <v>782</v>
      </c>
      <c r="P326" s="38">
        <v>41383</v>
      </c>
      <c r="Q326" s="35" t="s">
        <v>274</v>
      </c>
      <c r="R326" s="211"/>
      <c r="S326" s="264" t="s">
        <v>785</v>
      </c>
      <c r="T326" s="265" t="s">
        <v>586</v>
      </c>
      <c r="U326" s="266">
        <v>0</v>
      </c>
      <c r="V326" s="266">
        <v>3.7789999999999999</v>
      </c>
      <c r="W326" s="237">
        <v>3.7789999999999999</v>
      </c>
      <c r="X326" s="212"/>
      <c r="Y326" s="212"/>
      <c r="Z326" s="212"/>
      <c r="AA326" s="212"/>
      <c r="AB326" s="212"/>
      <c r="AC326" s="212"/>
      <c r="AD326" s="212"/>
      <c r="AE326" s="212"/>
    </row>
    <row r="327" spans="1:31" s="155" customFormat="1" x14ac:dyDescent="0.2">
      <c r="A327" s="324" t="s">
        <v>581</v>
      </c>
      <c r="B327" s="294" t="s">
        <v>544</v>
      </c>
      <c r="C327" s="147" t="s">
        <v>279</v>
      </c>
      <c r="D327" s="148" t="s">
        <v>580</v>
      </c>
      <c r="E327" s="149" t="s">
        <v>802</v>
      </c>
      <c r="F327" s="146">
        <v>16</v>
      </c>
      <c r="G327" s="146">
        <v>20.093</v>
      </c>
      <c r="H327" s="146">
        <f>G327-F327</f>
        <v>4.093</v>
      </c>
      <c r="I327" s="146">
        <v>20.5</v>
      </c>
      <c r="J327" s="150" t="s">
        <v>258</v>
      </c>
      <c r="K327" s="146">
        <f>+H327</f>
        <v>4.093</v>
      </c>
      <c r="L327" s="146"/>
      <c r="M327" s="146"/>
      <c r="N327" s="148"/>
      <c r="O327" s="150"/>
      <c r="P327" s="152"/>
      <c r="Q327" s="150"/>
      <c r="R327" s="148"/>
      <c r="S327" s="153" t="s">
        <v>534</v>
      </c>
      <c r="T327" s="154"/>
      <c r="U327" s="151"/>
      <c r="V327" s="151"/>
      <c r="W327" s="388"/>
      <c r="X327" s="186"/>
      <c r="Y327" s="186"/>
      <c r="Z327" s="186"/>
      <c r="AA327" s="186"/>
      <c r="AB327" s="186"/>
      <c r="AC327" s="186"/>
      <c r="AD327" s="186"/>
      <c r="AE327" s="186"/>
    </row>
    <row r="328" spans="1:31" s="72" customFormat="1" x14ac:dyDescent="0.2">
      <c r="A328" s="338" t="s">
        <v>581</v>
      </c>
      <c r="B328" s="287" t="s">
        <v>113</v>
      </c>
      <c r="C328" s="97" t="s">
        <v>103</v>
      </c>
      <c r="D328" s="126" t="s">
        <v>580</v>
      </c>
      <c r="E328" s="112" t="s">
        <v>114</v>
      </c>
      <c r="F328" s="74">
        <v>0</v>
      </c>
      <c r="G328" s="74">
        <v>1.4</v>
      </c>
      <c r="H328" s="74">
        <v>7.25</v>
      </c>
      <c r="I328" s="74">
        <v>7.25</v>
      </c>
      <c r="J328" s="73" t="s">
        <v>585</v>
      </c>
      <c r="K328" s="183">
        <f>+H328-G328</f>
        <v>5.85</v>
      </c>
      <c r="L328" s="37">
        <f t="shared" ref="L328:L335" si="7">+G328-F328</f>
        <v>1.4</v>
      </c>
      <c r="M328" s="37">
        <f t="shared" ref="M328:M335" si="8">+G328-F328</f>
        <v>1.4</v>
      </c>
      <c r="N328" s="108" t="s">
        <v>377</v>
      </c>
      <c r="O328" s="73" t="s">
        <v>602</v>
      </c>
      <c r="P328" s="77">
        <v>39636</v>
      </c>
      <c r="Q328" s="73" t="s">
        <v>349</v>
      </c>
      <c r="R328" s="126" t="s">
        <v>350</v>
      </c>
      <c r="S328" s="96" t="s">
        <v>528</v>
      </c>
      <c r="T328" s="76" t="s">
        <v>586</v>
      </c>
      <c r="U328" s="118">
        <v>0</v>
      </c>
      <c r="V328" s="118">
        <v>1.4</v>
      </c>
      <c r="W328" s="87">
        <f>+V328-U328</f>
        <v>1.4</v>
      </c>
      <c r="X328" s="190"/>
      <c r="Y328" s="190"/>
      <c r="Z328" s="190"/>
      <c r="AA328" s="190"/>
      <c r="AB328" s="190"/>
      <c r="AC328" s="190"/>
      <c r="AD328" s="190"/>
      <c r="AE328" s="190"/>
    </row>
    <row r="329" spans="1:31" s="25" customFormat="1" x14ac:dyDescent="0.2">
      <c r="A329" s="320" t="s">
        <v>422</v>
      </c>
      <c r="B329" s="285" t="s">
        <v>318</v>
      </c>
      <c r="C329" s="104" t="s">
        <v>623</v>
      </c>
      <c r="D329" s="117" t="s">
        <v>595</v>
      </c>
      <c r="E329" s="281"/>
      <c r="F329" s="37">
        <v>0</v>
      </c>
      <c r="G329" s="37">
        <v>2.46</v>
      </c>
      <c r="H329" s="37"/>
      <c r="I329" s="37"/>
      <c r="J329" s="35" t="s">
        <v>585</v>
      </c>
      <c r="K329" s="37"/>
      <c r="L329" s="37">
        <v>2.46</v>
      </c>
      <c r="M329" s="37">
        <v>2.46</v>
      </c>
      <c r="N329" s="117" t="s">
        <v>377</v>
      </c>
      <c r="O329" s="35" t="s">
        <v>597</v>
      </c>
      <c r="P329" s="38">
        <v>41946</v>
      </c>
      <c r="Q329" s="35" t="s">
        <v>313</v>
      </c>
      <c r="R329" s="24"/>
      <c r="S329" s="94" t="s">
        <v>316</v>
      </c>
      <c r="T329" s="40" t="s">
        <v>586</v>
      </c>
      <c r="U329" s="108">
        <v>0</v>
      </c>
      <c r="V329" s="108">
        <v>2.46</v>
      </c>
      <c r="W329" s="87">
        <v>2.46</v>
      </c>
      <c r="X329" s="71"/>
      <c r="Y329" s="71"/>
      <c r="Z329" s="71"/>
      <c r="AA329" s="71"/>
      <c r="AB329" s="71"/>
      <c r="AC329" s="71"/>
      <c r="AD329" s="71"/>
      <c r="AE329" s="71"/>
    </row>
    <row r="330" spans="1:31" s="25" customFormat="1" x14ac:dyDescent="0.2">
      <c r="A330" s="319" t="s">
        <v>581</v>
      </c>
      <c r="B330" s="292" t="s">
        <v>115</v>
      </c>
      <c r="C330" s="101" t="s">
        <v>718</v>
      </c>
      <c r="D330" s="24" t="s">
        <v>593</v>
      </c>
      <c r="E330" s="110" t="s">
        <v>116</v>
      </c>
      <c r="F330" s="4">
        <v>0</v>
      </c>
      <c r="G330" s="4">
        <v>6.0149999999999997</v>
      </c>
      <c r="H330" s="4">
        <v>50.725000000000001</v>
      </c>
      <c r="I330" s="4">
        <v>50.725000000000001</v>
      </c>
      <c r="J330" s="7" t="s">
        <v>585</v>
      </c>
      <c r="K330" s="146"/>
      <c r="L330" s="4">
        <f t="shared" si="7"/>
        <v>6.0149999999999997</v>
      </c>
      <c r="M330" s="4">
        <f t="shared" si="8"/>
        <v>6.0149999999999997</v>
      </c>
      <c r="N330" s="137" t="s">
        <v>377</v>
      </c>
      <c r="O330" s="16" t="s">
        <v>610</v>
      </c>
      <c r="P330" s="10">
        <v>38513</v>
      </c>
      <c r="Q330" s="7" t="s">
        <v>117</v>
      </c>
      <c r="R330" s="24"/>
      <c r="S330" s="89" t="s">
        <v>824</v>
      </c>
      <c r="T330" s="9"/>
      <c r="U330" s="137"/>
      <c r="V330" s="137"/>
      <c r="W330" s="251"/>
      <c r="X330" s="71"/>
      <c r="Y330" s="71"/>
      <c r="Z330" s="71"/>
      <c r="AA330" s="71"/>
      <c r="AB330" s="71"/>
      <c r="AC330" s="71"/>
      <c r="AD330" s="71"/>
      <c r="AE330" s="71"/>
    </row>
    <row r="331" spans="1:31" s="25" customFormat="1" x14ac:dyDescent="0.2">
      <c r="A331" s="319"/>
      <c r="B331" s="292" t="s">
        <v>115</v>
      </c>
      <c r="C331" s="101"/>
      <c r="D331" s="24" t="s">
        <v>593</v>
      </c>
      <c r="E331" s="110"/>
      <c r="F331" s="4">
        <v>10.01</v>
      </c>
      <c r="G331" s="4">
        <v>15.045</v>
      </c>
      <c r="H331" s="4"/>
      <c r="I331" s="4"/>
      <c r="J331" s="7" t="s">
        <v>585</v>
      </c>
      <c r="K331" s="146"/>
      <c r="L331" s="4">
        <f t="shared" si="7"/>
        <v>5.0350000000000001</v>
      </c>
      <c r="M331" s="4">
        <f t="shared" si="8"/>
        <v>5.0350000000000001</v>
      </c>
      <c r="N331" s="137" t="s">
        <v>377</v>
      </c>
      <c r="O331" s="16" t="s">
        <v>610</v>
      </c>
      <c r="P331" s="10">
        <v>38513</v>
      </c>
      <c r="Q331" s="7" t="s">
        <v>117</v>
      </c>
      <c r="R331" s="24"/>
      <c r="S331" s="89"/>
      <c r="T331" s="9"/>
      <c r="U331" s="137"/>
      <c r="V331" s="137"/>
      <c r="W331" s="251"/>
      <c r="X331" s="71"/>
      <c r="Y331" s="71"/>
      <c r="Z331" s="71"/>
      <c r="AA331" s="71"/>
      <c r="AB331" s="71"/>
      <c r="AC331" s="71"/>
      <c r="AD331" s="71"/>
      <c r="AE331" s="71"/>
    </row>
    <row r="332" spans="1:31" s="25" customFormat="1" x14ac:dyDescent="0.2">
      <c r="A332" s="319"/>
      <c r="B332" s="292" t="s">
        <v>115</v>
      </c>
      <c r="C332" s="101"/>
      <c r="D332" s="24" t="s">
        <v>583</v>
      </c>
      <c r="E332" s="110"/>
      <c r="F332" s="4">
        <v>2.97</v>
      </c>
      <c r="G332" s="4">
        <v>52.76</v>
      </c>
      <c r="H332" s="4"/>
      <c r="I332" s="4"/>
      <c r="J332" s="7" t="s">
        <v>585</v>
      </c>
      <c r="K332" s="146"/>
      <c r="L332" s="4">
        <f t="shared" si="7"/>
        <v>49.79</v>
      </c>
      <c r="M332" s="4">
        <f t="shared" si="8"/>
        <v>49.79</v>
      </c>
      <c r="N332" s="137" t="s">
        <v>377</v>
      </c>
      <c r="O332" s="7" t="s">
        <v>633</v>
      </c>
      <c r="P332" s="10">
        <v>38733</v>
      </c>
      <c r="Q332" s="7" t="s">
        <v>118</v>
      </c>
      <c r="R332" s="24" t="s">
        <v>119</v>
      </c>
      <c r="S332" s="89" t="s">
        <v>529</v>
      </c>
      <c r="T332" s="9"/>
      <c r="U332" s="137"/>
      <c r="V332" s="137"/>
      <c r="W332" s="251"/>
      <c r="X332" s="71"/>
      <c r="Y332" s="71"/>
      <c r="Z332" s="71"/>
      <c r="AA332" s="71"/>
      <c r="AB332" s="71"/>
      <c r="AC332" s="71"/>
      <c r="AD332" s="71"/>
      <c r="AE332" s="71"/>
    </row>
    <row r="333" spans="1:31" s="25" customFormat="1" x14ac:dyDescent="0.2">
      <c r="A333" s="320"/>
      <c r="B333" s="285" t="s">
        <v>115</v>
      </c>
      <c r="C333" s="104"/>
      <c r="D333" s="117" t="s">
        <v>583</v>
      </c>
      <c r="E333" s="281"/>
      <c r="F333" s="37">
        <v>2.97</v>
      </c>
      <c r="G333" s="37">
        <v>52.76</v>
      </c>
      <c r="H333" s="37"/>
      <c r="I333" s="37"/>
      <c r="J333" s="35" t="s">
        <v>585</v>
      </c>
      <c r="K333" s="183"/>
      <c r="L333" s="37">
        <f t="shared" si="7"/>
        <v>49.79</v>
      </c>
      <c r="M333" s="37">
        <f t="shared" si="8"/>
        <v>49.79</v>
      </c>
      <c r="N333" s="108" t="s">
        <v>377</v>
      </c>
      <c r="O333" s="35" t="s">
        <v>633</v>
      </c>
      <c r="P333" s="41">
        <v>39825</v>
      </c>
      <c r="Q333" s="35" t="s">
        <v>389</v>
      </c>
      <c r="R333" s="117" t="s">
        <v>119</v>
      </c>
      <c r="S333" s="94" t="s">
        <v>556</v>
      </c>
      <c r="T333" s="40" t="s">
        <v>586</v>
      </c>
      <c r="U333" s="108">
        <v>2.97</v>
      </c>
      <c r="V333" s="108">
        <v>52.76</v>
      </c>
      <c r="W333" s="87">
        <f>+V333-U333</f>
        <v>49.79</v>
      </c>
      <c r="X333" s="71"/>
      <c r="Y333" s="71"/>
      <c r="Z333" s="71"/>
      <c r="AA333" s="71"/>
      <c r="AB333" s="71"/>
      <c r="AC333" s="71"/>
      <c r="AD333" s="71"/>
      <c r="AE333" s="71"/>
    </row>
    <row r="334" spans="1:31" s="72" customFormat="1" x14ac:dyDescent="0.2">
      <c r="A334" s="323"/>
      <c r="B334" s="287" t="s">
        <v>115</v>
      </c>
      <c r="C334" s="97"/>
      <c r="D334" s="126" t="s">
        <v>662</v>
      </c>
      <c r="E334" s="112"/>
      <c r="F334" s="74">
        <v>15.045</v>
      </c>
      <c r="G334" s="74">
        <v>18.100000000000001</v>
      </c>
      <c r="H334" s="74"/>
      <c r="I334" s="74"/>
      <c r="J334" s="73" t="s">
        <v>585</v>
      </c>
      <c r="K334" s="183"/>
      <c r="L334" s="37">
        <f t="shared" si="7"/>
        <v>3.0550000000000015</v>
      </c>
      <c r="M334" s="37">
        <f t="shared" si="8"/>
        <v>3.0550000000000015</v>
      </c>
      <c r="N334" s="108" t="s">
        <v>377</v>
      </c>
      <c r="O334" s="73" t="s">
        <v>935</v>
      </c>
      <c r="P334" s="75">
        <v>39785</v>
      </c>
      <c r="Q334" s="73" t="s">
        <v>363</v>
      </c>
      <c r="R334" s="126"/>
      <c r="S334" s="96"/>
      <c r="T334" s="76" t="s">
        <v>586</v>
      </c>
      <c r="U334" s="118">
        <v>15.045</v>
      </c>
      <c r="V334" s="118">
        <v>18.100000000000001</v>
      </c>
      <c r="W334" s="87">
        <f>+V334-U334</f>
        <v>3.0550000000000015</v>
      </c>
      <c r="X334" s="190"/>
      <c r="Y334" s="190"/>
      <c r="Z334" s="190"/>
      <c r="AA334" s="190"/>
      <c r="AB334" s="190"/>
      <c r="AC334" s="190"/>
      <c r="AD334" s="190"/>
      <c r="AE334" s="190"/>
    </row>
    <row r="335" spans="1:31" s="72" customFormat="1" x14ac:dyDescent="0.2">
      <c r="A335" s="323"/>
      <c r="B335" s="287" t="s">
        <v>115</v>
      </c>
      <c r="C335" s="97"/>
      <c r="D335" s="126" t="s">
        <v>662</v>
      </c>
      <c r="E335" s="112"/>
      <c r="F335" s="74">
        <v>34</v>
      </c>
      <c r="G335" s="74">
        <v>37.299999999999997</v>
      </c>
      <c r="H335" s="74"/>
      <c r="I335" s="74"/>
      <c r="J335" s="73" t="s">
        <v>585</v>
      </c>
      <c r="K335" s="183"/>
      <c r="L335" s="37">
        <f t="shared" si="7"/>
        <v>3.2999999999999972</v>
      </c>
      <c r="M335" s="37">
        <f t="shared" si="8"/>
        <v>3.2999999999999972</v>
      </c>
      <c r="N335" s="108" t="s">
        <v>377</v>
      </c>
      <c r="O335" s="73" t="s">
        <v>935</v>
      </c>
      <c r="P335" s="75">
        <v>39785</v>
      </c>
      <c r="Q335" s="73" t="s">
        <v>363</v>
      </c>
      <c r="R335" s="126"/>
      <c r="S335" s="96"/>
      <c r="T335" s="76" t="s">
        <v>586</v>
      </c>
      <c r="U335" s="118">
        <v>34</v>
      </c>
      <c r="V335" s="118">
        <v>37.299999999999997</v>
      </c>
      <c r="W335" s="87">
        <f>+V335-U335</f>
        <v>3.2999999999999972</v>
      </c>
      <c r="X335" s="190"/>
      <c r="Y335" s="190"/>
      <c r="Z335" s="190"/>
      <c r="AA335" s="190"/>
      <c r="AB335" s="190"/>
      <c r="AC335" s="190"/>
      <c r="AD335" s="190"/>
      <c r="AE335" s="190"/>
    </row>
    <row r="336" spans="1:31" s="46" customFormat="1" x14ac:dyDescent="0.2">
      <c r="A336" s="346"/>
      <c r="B336" s="297" t="s">
        <v>115</v>
      </c>
      <c r="C336" s="131"/>
      <c r="D336" s="120" t="s">
        <v>593</v>
      </c>
      <c r="E336" s="114"/>
      <c r="F336" s="12">
        <v>0</v>
      </c>
      <c r="G336" s="12">
        <v>6.0149999999999997</v>
      </c>
      <c r="H336" s="12"/>
      <c r="I336" s="12"/>
      <c r="J336" s="11" t="s">
        <v>585</v>
      </c>
      <c r="K336" s="146"/>
      <c r="L336" s="12"/>
      <c r="M336" s="12"/>
      <c r="N336" s="138" t="s">
        <v>377</v>
      </c>
      <c r="O336" s="11" t="s">
        <v>610</v>
      </c>
      <c r="P336" s="13">
        <v>39720</v>
      </c>
      <c r="Q336" s="11" t="s">
        <v>418</v>
      </c>
      <c r="R336" s="120"/>
      <c r="S336" s="98"/>
      <c r="T336" s="14"/>
      <c r="U336" s="138">
        <v>0</v>
      </c>
      <c r="V336" s="138">
        <v>6.0149999999999997</v>
      </c>
      <c r="W336" s="390"/>
      <c r="X336" s="192"/>
      <c r="Y336" s="192"/>
      <c r="Z336" s="192"/>
      <c r="AA336" s="192"/>
      <c r="AB336" s="192"/>
      <c r="AC336" s="192"/>
      <c r="AD336" s="192"/>
      <c r="AE336" s="192"/>
    </row>
    <row r="337" spans="1:31" s="46" customFormat="1" x14ac:dyDescent="0.2">
      <c r="A337" s="346"/>
      <c r="B337" s="297" t="s">
        <v>115</v>
      </c>
      <c r="C337" s="131"/>
      <c r="D337" s="120" t="s">
        <v>593</v>
      </c>
      <c r="E337" s="114"/>
      <c r="F337" s="12">
        <v>10.01</v>
      </c>
      <c r="G337" s="12">
        <v>15.045</v>
      </c>
      <c r="H337" s="12"/>
      <c r="I337" s="12"/>
      <c r="J337" s="11" t="s">
        <v>585</v>
      </c>
      <c r="K337" s="146"/>
      <c r="L337" s="12"/>
      <c r="M337" s="12"/>
      <c r="N337" s="138" t="s">
        <v>377</v>
      </c>
      <c r="O337" s="11" t="s">
        <v>610</v>
      </c>
      <c r="P337" s="13">
        <v>39720</v>
      </c>
      <c r="Q337" s="11" t="s">
        <v>418</v>
      </c>
      <c r="R337" s="120"/>
      <c r="S337" s="98"/>
      <c r="T337" s="14"/>
      <c r="U337" s="138">
        <v>10.01</v>
      </c>
      <c r="V337" s="138">
        <v>15.045</v>
      </c>
      <c r="W337" s="390"/>
      <c r="X337" s="192"/>
      <c r="Y337" s="192"/>
      <c r="Z337" s="192"/>
      <c r="AA337" s="192"/>
      <c r="AB337" s="192"/>
      <c r="AC337" s="192"/>
      <c r="AD337" s="192"/>
      <c r="AE337" s="192"/>
    </row>
    <row r="338" spans="1:31" s="25" customFormat="1" ht="12" thickBot="1" x14ac:dyDescent="0.25">
      <c r="A338" s="321" t="s">
        <v>581</v>
      </c>
      <c r="B338" s="310" t="s">
        <v>120</v>
      </c>
      <c r="C338" s="134" t="s">
        <v>277</v>
      </c>
      <c r="D338" s="128" t="s">
        <v>580</v>
      </c>
      <c r="E338" s="121" t="s">
        <v>121</v>
      </c>
      <c r="F338" s="68">
        <v>2.2000000000000002</v>
      </c>
      <c r="G338" s="68">
        <v>3.79</v>
      </c>
      <c r="H338" s="68">
        <f>G338-F338</f>
        <v>1.5899999999999999</v>
      </c>
      <c r="I338" s="68">
        <v>8.6999999999999993</v>
      </c>
      <c r="J338" s="67" t="s">
        <v>258</v>
      </c>
      <c r="K338" s="204"/>
      <c r="L338" s="68"/>
      <c r="M338" s="68"/>
      <c r="N338" s="128"/>
      <c r="O338" s="67"/>
      <c r="P338" s="69"/>
      <c r="Q338" s="67"/>
      <c r="R338" s="128"/>
      <c r="S338" s="105" t="s">
        <v>545</v>
      </c>
      <c r="T338" s="6"/>
      <c r="U338" s="216"/>
      <c r="V338" s="216"/>
      <c r="W338" s="251"/>
      <c r="X338" s="71"/>
      <c r="Y338" s="71"/>
      <c r="Z338" s="71"/>
      <c r="AA338" s="71"/>
      <c r="AB338" s="71"/>
      <c r="AC338" s="71"/>
      <c r="AD338" s="71"/>
      <c r="AE338" s="71"/>
    </row>
    <row r="339" spans="1:31" s="25" customFormat="1" x14ac:dyDescent="0.2">
      <c r="A339" s="321"/>
      <c r="B339" s="27"/>
      <c r="C339" s="135"/>
      <c r="D339" s="129"/>
      <c r="E339" s="122"/>
      <c r="F339" s="28"/>
      <c r="G339" s="28"/>
      <c r="H339" s="28"/>
      <c r="I339" s="28"/>
      <c r="J339" s="22"/>
      <c r="K339" s="205"/>
      <c r="L339" s="28"/>
      <c r="M339" s="28"/>
      <c r="N339" s="129"/>
      <c r="O339" s="22"/>
      <c r="P339" s="29"/>
      <c r="Q339" s="22"/>
      <c r="R339" s="129"/>
      <c r="S339" s="106"/>
      <c r="T339" s="30"/>
      <c r="U339" s="218"/>
      <c r="V339" s="218"/>
      <c r="W339" s="395"/>
      <c r="X339" s="71"/>
      <c r="Y339" s="71"/>
      <c r="Z339" s="71"/>
      <c r="AA339" s="71"/>
      <c r="AB339" s="71"/>
      <c r="AC339" s="71"/>
      <c r="AD339" s="71"/>
      <c r="AE339" s="71"/>
    </row>
    <row r="340" spans="1:31" s="25" customFormat="1" ht="15.75" x14ac:dyDescent="0.25">
      <c r="A340" s="347"/>
      <c r="B340" s="168"/>
      <c r="C340" s="166"/>
      <c r="D340" s="123"/>
      <c r="E340" s="123"/>
      <c r="F340" s="145"/>
      <c r="G340" s="161"/>
      <c r="H340" s="145"/>
      <c r="I340" s="145"/>
      <c r="J340" s="1"/>
      <c r="K340" s="206"/>
      <c r="L340" s="145"/>
      <c r="M340" s="145"/>
      <c r="N340" s="123"/>
      <c r="O340" s="1"/>
      <c r="P340" s="1"/>
      <c r="Q340" s="1"/>
      <c r="R340" s="123"/>
      <c r="S340" s="107"/>
      <c r="T340" s="23"/>
      <c r="U340" s="219"/>
      <c r="V340" s="219"/>
      <c r="W340" s="395"/>
      <c r="X340" s="71"/>
      <c r="Y340" s="71"/>
      <c r="Z340" s="71"/>
      <c r="AA340" s="71"/>
      <c r="AB340" s="71"/>
      <c r="AC340" s="71"/>
      <c r="AD340" s="71"/>
      <c r="AE340" s="71"/>
    </row>
    <row r="341" spans="1:31" s="93" customFormat="1" ht="12.75" x14ac:dyDescent="0.2">
      <c r="A341" s="348"/>
      <c r="B341" s="169"/>
      <c r="C341" s="169"/>
      <c r="D341" s="124"/>
      <c r="E341" s="124"/>
      <c r="F341" s="159"/>
      <c r="G341" s="159"/>
      <c r="H341" s="160"/>
      <c r="I341" s="161"/>
      <c r="J341" s="91"/>
      <c r="K341" s="207"/>
      <c r="L341" s="161"/>
      <c r="M341" s="161"/>
      <c r="N341" s="123"/>
      <c r="O341" s="91"/>
      <c r="P341" s="91"/>
      <c r="Q341" s="91"/>
      <c r="R341" s="123"/>
      <c r="S341" s="107"/>
      <c r="T341" s="92"/>
      <c r="U341" s="219"/>
      <c r="V341" s="219"/>
      <c r="W341" s="395"/>
      <c r="X341" s="196"/>
      <c r="Y341" s="196"/>
      <c r="Z341" s="196"/>
      <c r="AA341" s="196"/>
      <c r="AB341" s="196"/>
      <c r="AC341" s="196"/>
      <c r="AD341" s="196"/>
      <c r="AE341" s="196"/>
    </row>
    <row r="342" spans="1:31" s="93" customFormat="1" ht="15.75" x14ac:dyDescent="0.25">
      <c r="A342" s="348"/>
      <c r="B342" s="156" t="s">
        <v>122</v>
      </c>
      <c r="C342" s="136"/>
      <c r="D342" s="123"/>
      <c r="E342" s="123"/>
      <c r="F342" s="145"/>
      <c r="G342" s="145"/>
      <c r="H342" s="145"/>
      <c r="I342" s="161"/>
      <c r="J342" s="91"/>
      <c r="K342" s="207"/>
      <c r="L342" s="161"/>
      <c r="M342" s="161"/>
      <c r="N342" s="123"/>
      <c r="O342" s="91"/>
      <c r="P342" s="91"/>
      <c r="Q342" s="91"/>
      <c r="R342" s="123"/>
      <c r="S342" s="107"/>
      <c r="T342" s="92"/>
      <c r="U342" s="219"/>
      <c r="V342" s="219"/>
      <c r="W342" s="395"/>
      <c r="X342" s="196"/>
      <c r="Y342" s="196"/>
      <c r="Z342" s="196"/>
      <c r="AA342" s="196"/>
      <c r="AB342" s="196"/>
      <c r="AC342" s="196"/>
      <c r="AD342" s="196"/>
      <c r="AE342" s="196"/>
    </row>
    <row r="343" spans="1:31" s="93" customFormat="1" ht="12.75" x14ac:dyDescent="0.2">
      <c r="A343" s="349"/>
      <c r="B343" s="311" t="s">
        <v>381</v>
      </c>
      <c r="C343" s="573" t="s">
        <v>382</v>
      </c>
      <c r="D343" s="573"/>
      <c r="E343" s="561"/>
      <c r="F343" s="561"/>
      <c r="G343" s="561"/>
      <c r="H343" s="145"/>
      <c r="I343" s="587"/>
      <c r="J343" s="588"/>
      <c r="K343" s="589"/>
      <c r="L343" s="588"/>
      <c r="M343" s="588"/>
      <c r="Q343" s="91"/>
      <c r="R343" s="123"/>
      <c r="S343" s="107"/>
      <c r="T343" s="92"/>
      <c r="U343" s="219"/>
      <c r="V343" s="219"/>
      <c r="W343" s="395"/>
      <c r="X343" s="196"/>
      <c r="Y343" s="196"/>
      <c r="Z343" s="196"/>
      <c r="AA343" s="196"/>
      <c r="AB343" s="196"/>
      <c r="AC343" s="196"/>
      <c r="AD343" s="196"/>
      <c r="AE343" s="196"/>
    </row>
    <row r="344" spans="1:31" s="93" customFormat="1" ht="12.75" x14ac:dyDescent="0.2">
      <c r="A344" s="349"/>
      <c r="B344" s="312" t="s">
        <v>381</v>
      </c>
      <c r="C344" s="573" t="s">
        <v>563</v>
      </c>
      <c r="D344" s="573"/>
      <c r="E344" s="561"/>
      <c r="F344" s="561"/>
      <c r="G344" s="561"/>
      <c r="H344" s="145"/>
      <c r="I344" s="587"/>
      <c r="J344" s="588"/>
      <c r="K344" s="590"/>
      <c r="L344" s="588"/>
      <c r="M344" s="588"/>
      <c r="Q344" s="91"/>
      <c r="R344" s="123"/>
      <c r="S344" s="107"/>
      <c r="T344" s="92"/>
      <c r="U344" s="219"/>
      <c r="V344" s="219"/>
      <c r="W344" s="395"/>
      <c r="X344" s="196"/>
      <c r="Y344" s="196"/>
      <c r="Z344" s="196"/>
      <c r="AA344" s="196"/>
      <c r="AB344" s="196"/>
      <c r="AC344" s="196"/>
      <c r="AD344" s="196"/>
      <c r="AE344" s="196"/>
    </row>
    <row r="345" spans="1:31" s="93" customFormat="1" ht="12.75" x14ac:dyDescent="0.2">
      <c r="A345" s="348"/>
      <c r="B345" s="313" t="s">
        <v>383</v>
      </c>
      <c r="C345" s="573" t="s">
        <v>562</v>
      </c>
      <c r="D345" s="573"/>
      <c r="E345" s="561"/>
      <c r="F345" s="561"/>
      <c r="G345" s="561"/>
      <c r="H345" s="145"/>
      <c r="I345" s="587"/>
      <c r="J345" s="588"/>
      <c r="K345" s="588"/>
      <c r="L345" s="588"/>
      <c r="M345" s="588"/>
      <c r="Q345" s="91"/>
      <c r="R345" s="123"/>
      <c r="S345" s="107"/>
      <c r="T345" s="92"/>
      <c r="U345" s="219"/>
      <c r="V345" s="219"/>
      <c r="W345" s="395"/>
      <c r="X345" s="196"/>
      <c r="Y345" s="196"/>
      <c r="Z345" s="196"/>
      <c r="AA345" s="196"/>
      <c r="AB345" s="196"/>
      <c r="AC345" s="196"/>
      <c r="AD345" s="196"/>
      <c r="AE345" s="196"/>
    </row>
    <row r="346" spans="1:31" s="93" customFormat="1" ht="12.75" x14ac:dyDescent="0.2">
      <c r="A346" s="350"/>
      <c r="B346" s="314" t="s">
        <v>385</v>
      </c>
      <c r="C346" s="573" t="s">
        <v>386</v>
      </c>
      <c r="D346" s="573"/>
      <c r="E346" s="561"/>
      <c r="F346" s="561"/>
      <c r="G346" s="561"/>
      <c r="H346" s="145"/>
      <c r="I346" s="161"/>
      <c r="J346" s="91"/>
      <c r="K346" s="207"/>
      <c r="L346" s="161"/>
      <c r="M346" s="161"/>
      <c r="N346" s="123"/>
      <c r="O346" s="91"/>
      <c r="P346" s="91"/>
      <c r="Q346" s="91"/>
      <c r="R346" s="123"/>
      <c r="S346" s="107"/>
      <c r="T346" s="92"/>
      <c r="U346" s="219"/>
      <c r="V346" s="219"/>
      <c r="W346" s="395"/>
      <c r="X346" s="196"/>
      <c r="Y346" s="196"/>
      <c r="Z346" s="196"/>
      <c r="AA346" s="196"/>
      <c r="AB346" s="196"/>
      <c r="AC346" s="196"/>
      <c r="AD346" s="196"/>
      <c r="AE346" s="196"/>
    </row>
    <row r="347" spans="1:31" s="93" customFormat="1" ht="12.75" x14ac:dyDescent="0.2">
      <c r="A347" s="350"/>
      <c r="B347" s="315" t="s">
        <v>510</v>
      </c>
      <c r="C347" s="210" t="s">
        <v>511</v>
      </c>
      <c r="D347" s="236"/>
      <c r="E347" s="355"/>
      <c r="F347" s="208"/>
      <c r="G347" s="209"/>
      <c r="H347" s="145"/>
      <c r="I347" s="161"/>
      <c r="J347" s="91"/>
      <c r="K347" s="207"/>
      <c r="L347" s="161"/>
      <c r="M347" s="161"/>
      <c r="N347" s="123"/>
      <c r="O347" s="91"/>
      <c r="P347" s="91"/>
      <c r="Q347" s="91"/>
      <c r="R347" s="123"/>
      <c r="S347" s="107"/>
      <c r="T347" s="92"/>
      <c r="U347" s="219"/>
      <c r="V347" s="219"/>
      <c r="W347" s="395"/>
      <c r="X347" s="196"/>
      <c r="Y347" s="196"/>
      <c r="Z347" s="196"/>
      <c r="AA347" s="196"/>
      <c r="AB347" s="196"/>
      <c r="AC347" s="196"/>
      <c r="AD347" s="196"/>
      <c r="AE347" s="196"/>
    </row>
    <row r="348" spans="1:31" s="93" customFormat="1" ht="12.75" x14ac:dyDescent="0.2">
      <c r="A348" s="348"/>
      <c r="B348" s="316" t="s">
        <v>551</v>
      </c>
      <c r="C348" s="572" t="s">
        <v>552</v>
      </c>
      <c r="D348" s="570"/>
      <c r="E348" s="570"/>
      <c r="F348" s="570"/>
      <c r="G348" s="571"/>
      <c r="H348" s="145"/>
      <c r="I348" s="161"/>
      <c r="J348" s="91"/>
      <c r="K348" s="207"/>
      <c r="L348" s="161"/>
      <c r="M348" s="161"/>
      <c r="N348" s="123"/>
      <c r="O348" s="91"/>
      <c r="P348" s="91"/>
      <c r="Q348" s="91"/>
      <c r="R348" s="123"/>
      <c r="S348" s="107"/>
      <c r="T348" s="92"/>
      <c r="U348" s="219"/>
      <c r="V348" s="219"/>
      <c r="W348" s="395"/>
      <c r="X348" s="196"/>
      <c r="Y348" s="196"/>
      <c r="Z348" s="196"/>
      <c r="AA348" s="196"/>
      <c r="AB348" s="196"/>
      <c r="AC348" s="196"/>
      <c r="AD348" s="196"/>
      <c r="AE348" s="196"/>
    </row>
    <row r="349" spans="1:31" s="93" customFormat="1" ht="12.75" x14ac:dyDescent="0.2">
      <c r="A349" s="348"/>
      <c r="B349" s="317" t="s">
        <v>451</v>
      </c>
      <c r="C349" s="572" t="s">
        <v>452</v>
      </c>
      <c r="D349" s="570"/>
      <c r="E349" s="570"/>
      <c r="F349" s="570"/>
      <c r="G349" s="571"/>
      <c r="H349" s="145"/>
      <c r="I349" s="161"/>
      <c r="J349" s="91"/>
      <c r="K349" s="207"/>
      <c r="L349" s="161"/>
      <c r="M349" s="161"/>
      <c r="N349" s="123"/>
      <c r="O349" s="91"/>
      <c r="P349" s="91"/>
      <c r="Q349" s="91"/>
      <c r="R349" s="123"/>
      <c r="S349" s="107"/>
      <c r="T349" s="92"/>
      <c r="U349" s="219"/>
      <c r="V349" s="219"/>
      <c r="W349" s="395"/>
      <c r="X349" s="196"/>
      <c r="Y349" s="196"/>
      <c r="Z349" s="196"/>
      <c r="AA349" s="196"/>
      <c r="AB349" s="196"/>
      <c r="AC349" s="196"/>
      <c r="AD349" s="196"/>
      <c r="AE349" s="196"/>
    </row>
    <row r="350" spans="1:31" s="93" customFormat="1" ht="12.75" x14ac:dyDescent="0.2">
      <c r="A350" s="348"/>
      <c r="B350" s="356" t="s">
        <v>164</v>
      </c>
      <c r="C350" s="210" t="s">
        <v>163</v>
      </c>
      <c r="D350" s="208"/>
      <c r="E350" s="208"/>
      <c r="F350" s="208"/>
      <c r="G350" s="209"/>
      <c r="H350" s="145"/>
      <c r="I350" s="161"/>
      <c r="J350" s="91"/>
      <c r="K350" s="207"/>
      <c r="L350" s="161"/>
      <c r="M350" s="161"/>
      <c r="N350" s="123"/>
      <c r="O350" s="91"/>
      <c r="P350" s="91"/>
      <c r="Q350" s="91"/>
      <c r="R350" s="123"/>
      <c r="S350" s="107"/>
      <c r="T350" s="92"/>
      <c r="U350" s="219"/>
      <c r="V350" s="219"/>
      <c r="W350" s="395"/>
      <c r="X350" s="196"/>
      <c r="Y350" s="196"/>
      <c r="Z350" s="196"/>
      <c r="AA350" s="196"/>
      <c r="AB350" s="196"/>
      <c r="AC350" s="196"/>
      <c r="AD350" s="196"/>
      <c r="AE350" s="196"/>
    </row>
    <row r="351" spans="1:31" s="93" customFormat="1" ht="12.75" x14ac:dyDescent="0.2">
      <c r="A351" s="348"/>
      <c r="B351" s="318"/>
      <c r="C351" s="564" t="s">
        <v>123</v>
      </c>
      <c r="D351" s="564"/>
      <c r="E351" s="561"/>
      <c r="F351" s="561"/>
      <c r="G351" s="561"/>
      <c r="H351" s="145"/>
      <c r="I351" s="161"/>
      <c r="J351" s="91"/>
      <c r="K351" s="207"/>
      <c r="L351" s="161"/>
      <c r="M351" s="161"/>
      <c r="N351" s="123"/>
      <c r="O351" s="91"/>
      <c r="P351" s="91"/>
      <c r="Q351" s="91"/>
      <c r="R351" s="123"/>
      <c r="S351" s="107"/>
      <c r="T351" s="92"/>
      <c r="U351" s="219"/>
      <c r="V351" s="219"/>
      <c r="W351" s="395"/>
      <c r="X351" s="196"/>
      <c r="Y351" s="196"/>
      <c r="Z351" s="196"/>
      <c r="AA351" s="196"/>
      <c r="AB351" s="196"/>
      <c r="AC351" s="196"/>
      <c r="AD351" s="196"/>
      <c r="AE351" s="196"/>
    </row>
    <row r="352" spans="1:31" s="93" customFormat="1" ht="12.75" x14ac:dyDescent="0.2">
      <c r="A352" s="349"/>
      <c r="B352" s="311" t="s">
        <v>377</v>
      </c>
      <c r="C352" s="569" t="s">
        <v>564</v>
      </c>
      <c r="D352" s="570"/>
      <c r="E352" s="570"/>
      <c r="F352" s="570"/>
      <c r="G352" s="571"/>
      <c r="H352" s="145"/>
      <c r="I352" s="161"/>
      <c r="J352" s="91"/>
      <c r="K352" s="207"/>
      <c r="L352" s="161"/>
      <c r="M352" s="161"/>
      <c r="N352" s="123"/>
      <c r="O352" s="91"/>
      <c r="P352" s="91"/>
      <c r="Q352" s="91"/>
      <c r="R352" s="123"/>
      <c r="S352" s="107"/>
      <c r="T352" s="92"/>
      <c r="U352" s="219"/>
      <c r="V352" s="219"/>
      <c r="W352" s="395"/>
      <c r="X352" s="196"/>
      <c r="Y352" s="196"/>
      <c r="Z352" s="196"/>
      <c r="AA352" s="196"/>
      <c r="AB352" s="196"/>
      <c r="AC352" s="196"/>
      <c r="AD352" s="196"/>
      <c r="AE352" s="196"/>
    </row>
    <row r="353" spans="1:31" s="25" customFormat="1" ht="12.75" x14ac:dyDescent="0.2">
      <c r="A353" s="342"/>
      <c r="B353" s="311" t="s">
        <v>387</v>
      </c>
      <c r="C353" s="564" t="s">
        <v>565</v>
      </c>
      <c r="D353" s="564"/>
      <c r="E353" s="561"/>
      <c r="F353" s="561"/>
      <c r="G353" s="561"/>
      <c r="H353" s="145"/>
      <c r="K353" s="155"/>
      <c r="N353" s="123"/>
      <c r="O353" s="1"/>
      <c r="P353" s="1"/>
      <c r="Q353" s="1"/>
      <c r="R353" s="123"/>
      <c r="S353" s="107"/>
      <c r="T353" s="23"/>
      <c r="U353" s="219"/>
      <c r="V353" s="219"/>
      <c r="W353" s="395"/>
      <c r="X353" s="71"/>
      <c r="Y353" s="71"/>
      <c r="Z353" s="71"/>
      <c r="AA353" s="71"/>
      <c r="AB353" s="71"/>
      <c r="AC353" s="71"/>
      <c r="AD353" s="71"/>
      <c r="AE353" s="71"/>
    </row>
    <row r="354" spans="1:31" s="25" customFormat="1" x14ac:dyDescent="0.2">
      <c r="A354" s="351"/>
      <c r="E354" s="141"/>
      <c r="H354" s="145"/>
      <c r="K354" s="155"/>
      <c r="N354" s="123"/>
      <c r="O354" s="1"/>
      <c r="P354" s="1"/>
      <c r="Q354" s="1"/>
      <c r="R354" s="123"/>
      <c r="S354" s="107"/>
      <c r="T354" s="23"/>
      <c r="U354" s="219"/>
      <c r="V354" s="219"/>
      <c r="W354" s="395"/>
      <c r="X354" s="71"/>
      <c r="Y354" s="71"/>
      <c r="Z354" s="71"/>
      <c r="AA354" s="71"/>
      <c r="AB354" s="71"/>
      <c r="AC354" s="71"/>
      <c r="AD354" s="71"/>
      <c r="AE354" s="71"/>
    </row>
    <row r="355" spans="1:31" s="25" customFormat="1" ht="12.75" x14ac:dyDescent="0.2">
      <c r="A355" s="351"/>
      <c r="B355" s="90"/>
      <c r="C355" s="107"/>
      <c r="D355" s="123"/>
      <c r="E355" s="123"/>
      <c r="F355" s="161"/>
      <c r="G355" s="161"/>
      <c r="H355" s="145"/>
      <c r="K355" s="155"/>
      <c r="N355" s="123"/>
      <c r="O355" s="1"/>
      <c r="P355" s="1"/>
      <c r="Q355" s="1"/>
      <c r="R355" s="123"/>
      <c r="S355" s="107"/>
      <c r="T355" s="23"/>
      <c r="U355" s="219"/>
      <c r="V355" s="219"/>
      <c r="W355" s="395"/>
      <c r="X355" s="71"/>
      <c r="Y355" s="71"/>
      <c r="Z355" s="71"/>
      <c r="AA355" s="71"/>
      <c r="AB355" s="71"/>
      <c r="AC355" s="71"/>
      <c r="AD355" s="71"/>
      <c r="AE355" s="71"/>
    </row>
    <row r="356" spans="1:31" s="25" customFormat="1" x14ac:dyDescent="0.2">
      <c r="A356" s="351"/>
      <c r="B356" s="31"/>
      <c r="C356" s="107"/>
      <c r="D356" s="123"/>
      <c r="E356" s="123"/>
      <c r="F356" s="145"/>
      <c r="G356" s="145"/>
      <c r="H356" s="145"/>
      <c r="I356" s="145"/>
      <c r="J356" s="1"/>
      <c r="K356" s="206"/>
      <c r="L356" s="145"/>
      <c r="M356" s="145"/>
      <c r="N356" s="123"/>
      <c r="O356" s="1"/>
      <c r="P356" s="1"/>
      <c r="Q356" s="1"/>
      <c r="R356" s="123"/>
      <c r="S356" s="107"/>
      <c r="T356" s="23"/>
      <c r="U356" s="219"/>
      <c r="V356" s="219"/>
      <c r="W356" s="395"/>
      <c r="X356" s="71"/>
      <c r="Y356" s="71"/>
      <c r="Z356" s="71"/>
      <c r="AA356" s="71"/>
      <c r="AB356" s="71"/>
      <c r="AC356" s="71"/>
      <c r="AD356" s="71"/>
      <c r="AE356" s="71"/>
    </row>
    <row r="357" spans="1:31" s="25" customFormat="1" x14ac:dyDescent="0.2">
      <c r="A357" s="334"/>
      <c r="E357" s="125"/>
      <c r="F357" s="162"/>
      <c r="G357" s="145"/>
      <c r="H357" s="145"/>
      <c r="I357" s="145"/>
      <c r="J357" s="1"/>
      <c r="K357" s="206"/>
      <c r="L357" s="145"/>
      <c r="M357" s="145"/>
      <c r="N357" s="123"/>
      <c r="O357" s="1"/>
      <c r="P357" s="1"/>
      <c r="Q357" s="1"/>
      <c r="R357" s="123"/>
      <c r="S357" s="107"/>
      <c r="T357" s="23"/>
      <c r="U357" s="219"/>
      <c r="V357" s="219"/>
      <c r="W357" s="395"/>
      <c r="X357" s="71"/>
      <c r="Y357" s="71"/>
      <c r="Z357" s="71"/>
      <c r="AA357" s="71"/>
      <c r="AB357" s="71"/>
      <c r="AC357" s="71"/>
      <c r="AD357" s="71"/>
      <c r="AE357" s="71"/>
    </row>
    <row r="358" spans="1:31" s="25" customFormat="1" x14ac:dyDescent="0.2">
      <c r="A358" s="334"/>
      <c r="E358" s="125"/>
      <c r="F358" s="162"/>
      <c r="G358" s="145"/>
      <c r="H358" s="145"/>
      <c r="I358" s="145"/>
      <c r="J358" s="1"/>
      <c r="K358" s="206"/>
      <c r="L358" s="145"/>
      <c r="M358" s="145"/>
      <c r="N358" s="123"/>
      <c r="O358" s="1"/>
      <c r="P358" s="1"/>
      <c r="Q358" s="1"/>
      <c r="R358" s="123"/>
      <c r="S358" s="107"/>
      <c r="T358" s="23"/>
      <c r="U358" s="219"/>
      <c r="V358" s="219"/>
      <c r="W358" s="395"/>
      <c r="X358" s="71"/>
      <c r="Y358" s="71"/>
      <c r="Z358" s="71"/>
      <c r="AA358" s="71"/>
      <c r="AB358" s="71"/>
      <c r="AC358" s="71"/>
      <c r="AD358" s="71"/>
      <c r="AE358" s="71"/>
    </row>
    <row r="359" spans="1:31" s="25" customFormat="1" x14ac:dyDescent="0.2">
      <c r="A359" s="334"/>
      <c r="E359" s="125"/>
      <c r="F359" s="162"/>
      <c r="G359" s="145"/>
      <c r="H359" s="145"/>
      <c r="I359" s="145"/>
      <c r="J359" s="1"/>
      <c r="K359" s="206"/>
      <c r="L359" s="145"/>
      <c r="M359" s="145"/>
      <c r="N359" s="123"/>
      <c r="O359" s="1"/>
      <c r="P359" s="1"/>
      <c r="Q359" s="1"/>
      <c r="R359" s="123"/>
      <c r="S359" s="107"/>
      <c r="T359" s="23"/>
      <c r="U359" s="219"/>
      <c r="V359" s="219"/>
      <c r="W359" s="395"/>
      <c r="X359" s="71"/>
      <c r="Y359" s="71"/>
      <c r="Z359" s="71"/>
      <c r="AA359" s="71"/>
      <c r="AB359" s="71"/>
      <c r="AC359" s="71"/>
      <c r="AD359" s="71"/>
      <c r="AE359" s="71"/>
    </row>
    <row r="360" spans="1:31" s="25" customFormat="1" x14ac:dyDescent="0.2">
      <c r="A360" s="334"/>
      <c r="E360" s="141"/>
      <c r="I360" s="145"/>
      <c r="J360" s="1"/>
      <c r="K360" s="206"/>
      <c r="L360" s="145"/>
      <c r="M360" s="145"/>
      <c r="N360" s="123"/>
      <c r="O360" s="1"/>
      <c r="P360" s="1"/>
      <c r="Q360" s="1"/>
      <c r="R360" s="123"/>
      <c r="S360" s="107"/>
      <c r="T360" s="23"/>
      <c r="U360" s="219"/>
      <c r="V360" s="219"/>
      <c r="W360" s="395"/>
      <c r="X360" s="71"/>
      <c r="Y360" s="71"/>
      <c r="Z360" s="71"/>
      <c r="AA360" s="71"/>
      <c r="AB360" s="71"/>
      <c r="AC360" s="71"/>
      <c r="AD360" s="71"/>
      <c r="AE360" s="71"/>
    </row>
    <row r="361" spans="1:31" s="25" customFormat="1" x14ac:dyDescent="0.2">
      <c r="A361" s="334"/>
      <c r="E361" s="141"/>
      <c r="I361" s="145"/>
      <c r="J361" s="1"/>
      <c r="K361" s="206"/>
      <c r="L361" s="145"/>
      <c r="M361" s="145"/>
      <c r="N361" s="123"/>
      <c r="O361" s="1"/>
      <c r="P361" s="1"/>
      <c r="Q361" s="1"/>
      <c r="R361" s="123"/>
      <c r="S361" s="107"/>
      <c r="T361" s="23"/>
      <c r="U361" s="219"/>
      <c r="V361" s="219"/>
      <c r="W361" s="395"/>
      <c r="X361" s="71"/>
      <c r="Y361" s="71"/>
      <c r="Z361" s="71"/>
      <c r="AA361" s="71"/>
      <c r="AB361" s="71"/>
      <c r="AC361" s="71"/>
      <c r="AD361" s="71"/>
      <c r="AE361" s="71"/>
    </row>
    <row r="362" spans="1:31" s="25" customFormat="1" x14ac:dyDescent="0.2">
      <c r="A362" s="334"/>
      <c r="E362" s="141"/>
      <c r="I362" s="145"/>
      <c r="J362" s="1"/>
      <c r="K362" s="206"/>
      <c r="L362" s="145"/>
      <c r="M362" s="145"/>
      <c r="N362" s="123"/>
      <c r="O362" s="1"/>
      <c r="P362" s="1"/>
      <c r="Q362" s="1"/>
      <c r="R362" s="123"/>
      <c r="S362" s="107"/>
      <c r="T362" s="23"/>
      <c r="U362" s="219"/>
      <c r="V362" s="219"/>
      <c r="W362" s="395"/>
      <c r="X362" s="71"/>
      <c r="Y362" s="71"/>
      <c r="Z362" s="71"/>
      <c r="AA362" s="71"/>
      <c r="AB362" s="71"/>
      <c r="AC362" s="71"/>
      <c r="AD362" s="71"/>
      <c r="AE362" s="71"/>
    </row>
    <row r="363" spans="1:31" s="25" customFormat="1" x14ac:dyDescent="0.2">
      <c r="A363" s="334"/>
      <c r="E363" s="141"/>
      <c r="I363" s="145"/>
      <c r="J363" s="1"/>
      <c r="K363" s="206"/>
      <c r="L363" s="145"/>
      <c r="M363" s="145"/>
      <c r="N363" s="123"/>
      <c r="O363" s="1"/>
      <c r="P363" s="1"/>
      <c r="Q363" s="1"/>
      <c r="R363" s="123"/>
      <c r="S363" s="107"/>
      <c r="T363" s="23"/>
      <c r="U363" s="219"/>
      <c r="V363" s="219"/>
      <c r="W363" s="395"/>
      <c r="X363" s="71"/>
      <c r="Y363" s="71"/>
      <c r="Z363" s="71"/>
      <c r="AA363" s="71"/>
      <c r="AB363" s="71"/>
      <c r="AC363" s="71"/>
      <c r="AD363" s="71"/>
      <c r="AE363" s="71"/>
    </row>
    <row r="364" spans="1:31" s="25" customFormat="1" x14ac:dyDescent="0.2">
      <c r="A364" s="334"/>
      <c r="E364" s="141"/>
      <c r="I364" s="145"/>
      <c r="J364" s="1"/>
      <c r="K364" s="206"/>
      <c r="L364" s="145"/>
      <c r="M364" s="145"/>
      <c r="N364" s="123"/>
      <c r="O364" s="1"/>
      <c r="P364" s="1"/>
      <c r="Q364" s="1"/>
      <c r="R364" s="123"/>
      <c r="S364" s="107"/>
      <c r="T364" s="23"/>
      <c r="U364" s="219"/>
      <c r="V364" s="219"/>
      <c r="W364" s="395"/>
      <c r="X364" s="71"/>
      <c r="Y364" s="71"/>
      <c r="Z364" s="71"/>
      <c r="AA364" s="71"/>
      <c r="AB364" s="71"/>
      <c r="AC364" s="71"/>
      <c r="AD364" s="71"/>
      <c r="AE364" s="71"/>
    </row>
    <row r="365" spans="1:31" s="25" customFormat="1" x14ac:dyDescent="0.2">
      <c r="A365" s="334"/>
      <c r="E365" s="141"/>
      <c r="I365" s="145"/>
      <c r="J365" s="1"/>
      <c r="K365" s="206"/>
      <c r="L365" s="145"/>
      <c r="M365" s="145"/>
      <c r="N365" s="123"/>
      <c r="O365" s="1"/>
      <c r="P365" s="1"/>
      <c r="Q365" s="1"/>
      <c r="R365" s="123"/>
      <c r="S365" s="107"/>
      <c r="T365" s="23"/>
      <c r="U365" s="219"/>
      <c r="V365" s="219"/>
      <c r="W365" s="395"/>
      <c r="X365" s="71"/>
      <c r="Y365" s="71"/>
      <c r="Z365" s="71"/>
      <c r="AA365" s="71"/>
      <c r="AB365" s="71"/>
      <c r="AC365" s="71"/>
      <c r="AD365" s="71"/>
      <c r="AE365" s="71"/>
    </row>
    <row r="366" spans="1:31" s="25" customFormat="1" x14ac:dyDescent="0.2">
      <c r="A366" s="334"/>
      <c r="E366" s="141"/>
      <c r="I366" s="145"/>
      <c r="J366" s="1"/>
      <c r="K366" s="206"/>
      <c r="L366" s="145"/>
      <c r="M366" s="145"/>
      <c r="N366" s="123"/>
      <c r="O366" s="1"/>
      <c r="P366" s="1"/>
      <c r="Q366" s="1"/>
      <c r="R366" s="123"/>
      <c r="S366" s="107"/>
      <c r="T366" s="23"/>
      <c r="U366" s="219"/>
      <c r="V366" s="219"/>
      <c r="W366" s="395"/>
      <c r="X366" s="71"/>
      <c r="Y366" s="71"/>
      <c r="Z366" s="71"/>
      <c r="AA366" s="71"/>
      <c r="AB366" s="71"/>
      <c r="AC366" s="71"/>
      <c r="AD366" s="71"/>
      <c r="AE366" s="71"/>
    </row>
    <row r="367" spans="1:31" s="25" customFormat="1" x14ac:dyDescent="0.2">
      <c r="A367" s="334"/>
      <c r="E367" s="141"/>
      <c r="I367" s="145"/>
      <c r="J367" s="1"/>
      <c r="K367" s="206"/>
      <c r="L367" s="145"/>
      <c r="M367" s="145"/>
      <c r="N367" s="123"/>
      <c r="O367" s="1"/>
      <c r="P367" s="1"/>
      <c r="Q367" s="1"/>
      <c r="R367" s="123"/>
      <c r="S367" s="107"/>
      <c r="T367" s="23"/>
      <c r="U367" s="219"/>
      <c r="V367" s="219"/>
      <c r="W367" s="395"/>
      <c r="X367" s="71"/>
      <c r="Y367" s="71"/>
      <c r="Z367" s="71"/>
      <c r="AA367" s="71"/>
      <c r="AB367" s="71"/>
      <c r="AC367" s="71"/>
      <c r="AD367" s="71"/>
      <c r="AE367" s="71"/>
    </row>
    <row r="368" spans="1:31" s="25" customFormat="1" x14ac:dyDescent="0.2">
      <c r="A368" s="334"/>
      <c r="E368" s="141"/>
      <c r="I368" s="145"/>
      <c r="J368" s="1"/>
      <c r="K368" s="206"/>
      <c r="L368" s="145"/>
      <c r="M368" s="145"/>
      <c r="N368" s="123"/>
      <c r="O368" s="1"/>
      <c r="P368" s="1"/>
      <c r="Q368" s="1"/>
      <c r="R368" s="123"/>
      <c r="S368" s="107"/>
      <c r="T368" s="23"/>
      <c r="U368" s="219"/>
      <c r="V368" s="219"/>
      <c r="W368" s="395"/>
      <c r="X368" s="71"/>
      <c r="Y368" s="71"/>
      <c r="Z368" s="71"/>
      <c r="AA368" s="71"/>
      <c r="AB368" s="71"/>
      <c r="AC368" s="71"/>
      <c r="AD368" s="71"/>
      <c r="AE368" s="71"/>
    </row>
    <row r="369" spans="1:31" s="25" customFormat="1" x14ac:dyDescent="0.2">
      <c r="A369" s="334"/>
      <c r="E369" s="141"/>
      <c r="I369" s="145"/>
      <c r="J369" s="1"/>
      <c r="K369" s="206"/>
      <c r="L369" s="145"/>
      <c r="M369" s="145"/>
      <c r="N369" s="123"/>
      <c r="O369" s="1"/>
      <c r="P369" s="1"/>
      <c r="Q369" s="1"/>
      <c r="R369" s="123"/>
      <c r="S369" s="107"/>
      <c r="T369" s="23"/>
      <c r="U369" s="219"/>
      <c r="V369" s="219"/>
      <c r="W369" s="395"/>
      <c r="X369" s="71"/>
      <c r="Y369" s="71"/>
      <c r="Z369" s="71"/>
      <c r="AA369" s="71"/>
      <c r="AB369" s="71"/>
      <c r="AC369" s="71"/>
      <c r="AD369" s="71"/>
      <c r="AE369" s="71"/>
    </row>
    <row r="370" spans="1:31" s="25" customFormat="1" x14ac:dyDescent="0.2">
      <c r="A370" s="334"/>
      <c r="E370" s="141"/>
      <c r="I370" s="145"/>
      <c r="J370" s="1"/>
      <c r="K370" s="206"/>
      <c r="L370" s="145"/>
      <c r="M370" s="145"/>
      <c r="N370" s="123"/>
      <c r="O370" s="1"/>
      <c r="P370" s="1"/>
      <c r="Q370" s="1"/>
      <c r="R370" s="123"/>
      <c r="S370" s="107"/>
      <c r="T370" s="23"/>
      <c r="U370" s="219"/>
      <c r="V370" s="219"/>
      <c r="W370" s="395"/>
      <c r="X370" s="71"/>
      <c r="Y370" s="71"/>
      <c r="Z370" s="71"/>
      <c r="AA370" s="71"/>
      <c r="AB370" s="71"/>
      <c r="AC370" s="71"/>
      <c r="AD370" s="71"/>
      <c r="AE370" s="71"/>
    </row>
    <row r="371" spans="1:31" s="25" customFormat="1" x14ac:dyDescent="0.2">
      <c r="A371" s="334"/>
      <c r="E371" s="141"/>
      <c r="I371" s="145"/>
      <c r="J371" s="1"/>
      <c r="K371" s="206"/>
      <c r="L371" s="145"/>
      <c r="M371" s="145"/>
      <c r="N371" s="123"/>
      <c r="O371" s="1"/>
      <c r="P371" s="1"/>
      <c r="Q371" s="1"/>
      <c r="R371" s="123"/>
      <c r="S371" s="107"/>
      <c r="T371" s="23"/>
      <c r="U371" s="219"/>
      <c r="V371" s="219"/>
      <c r="W371" s="395"/>
      <c r="X371" s="71"/>
      <c r="Y371" s="71"/>
      <c r="Z371" s="71"/>
      <c r="AA371" s="71"/>
      <c r="AB371" s="71"/>
      <c r="AC371" s="71"/>
      <c r="AD371" s="71"/>
      <c r="AE371" s="71"/>
    </row>
    <row r="372" spans="1:31" s="25" customFormat="1" x14ac:dyDescent="0.2">
      <c r="A372" s="334"/>
      <c r="E372" s="141"/>
      <c r="I372" s="145"/>
      <c r="J372" s="1"/>
      <c r="K372" s="206"/>
      <c r="L372" s="145"/>
      <c r="M372" s="145"/>
      <c r="N372" s="123"/>
      <c r="O372" s="1"/>
      <c r="P372" s="1"/>
      <c r="Q372" s="1"/>
      <c r="R372" s="123"/>
      <c r="S372" s="107"/>
      <c r="T372" s="23"/>
      <c r="U372" s="219"/>
      <c r="V372" s="219"/>
      <c r="W372" s="395"/>
      <c r="X372" s="71"/>
      <c r="Y372" s="71"/>
      <c r="Z372" s="71"/>
      <c r="AA372" s="71"/>
      <c r="AB372" s="71"/>
      <c r="AC372" s="71"/>
      <c r="AD372" s="71"/>
      <c r="AE372" s="71"/>
    </row>
    <row r="373" spans="1:31" s="25" customFormat="1" x14ac:dyDescent="0.2">
      <c r="A373" s="334"/>
      <c r="E373" s="141"/>
      <c r="I373" s="145"/>
      <c r="J373" s="1"/>
      <c r="K373" s="206"/>
      <c r="L373" s="145"/>
      <c r="M373" s="145"/>
      <c r="N373" s="123"/>
      <c r="O373" s="1"/>
      <c r="P373" s="1"/>
      <c r="Q373" s="1"/>
      <c r="R373" s="123"/>
      <c r="S373" s="107"/>
      <c r="T373" s="23"/>
      <c r="U373" s="219"/>
      <c r="V373" s="219"/>
      <c r="W373" s="395"/>
      <c r="X373" s="71"/>
      <c r="Y373" s="71"/>
      <c r="Z373" s="71"/>
      <c r="AA373" s="71"/>
      <c r="AB373" s="71"/>
      <c r="AC373" s="71"/>
      <c r="AD373" s="71"/>
      <c r="AE373" s="71"/>
    </row>
    <row r="374" spans="1:31" s="25" customFormat="1" x14ac:dyDescent="0.2">
      <c r="A374" s="334"/>
      <c r="B374" s="31"/>
      <c r="C374" s="107"/>
      <c r="D374" s="123"/>
      <c r="E374" s="123"/>
      <c r="F374" s="145"/>
      <c r="G374" s="145"/>
      <c r="H374" s="145"/>
      <c r="I374" s="145"/>
      <c r="J374" s="1"/>
      <c r="K374" s="206"/>
      <c r="L374" s="145"/>
      <c r="M374" s="145"/>
      <c r="N374" s="123"/>
      <c r="O374" s="1"/>
      <c r="P374" s="1"/>
      <c r="Q374" s="1"/>
      <c r="R374" s="123"/>
      <c r="S374" s="107"/>
      <c r="T374" s="23"/>
      <c r="U374" s="219"/>
      <c r="V374" s="219"/>
      <c r="W374" s="395"/>
      <c r="X374" s="71"/>
      <c r="Y374" s="71"/>
      <c r="Z374" s="71"/>
      <c r="AA374" s="71"/>
      <c r="AB374" s="71"/>
      <c r="AC374" s="71"/>
      <c r="AD374" s="71"/>
      <c r="AE374" s="71"/>
    </row>
  </sheetData>
  <sheetProtection sort="0" autoFilter="0"/>
  <mergeCells count="28">
    <mergeCell ref="S1:S2"/>
    <mergeCell ref="C348:G348"/>
    <mergeCell ref="C351:G351"/>
    <mergeCell ref="T1:W1"/>
    <mergeCell ref="C344:G344"/>
    <mergeCell ref="C1:C2"/>
    <mergeCell ref="E1:E2"/>
    <mergeCell ref="J1:J2"/>
    <mergeCell ref="R1:R2"/>
    <mergeCell ref="F1:G1"/>
    <mergeCell ref="O1:Q1"/>
    <mergeCell ref="C346:G346"/>
    <mergeCell ref="C345:G345"/>
    <mergeCell ref="N1:N2"/>
    <mergeCell ref="B1:B2"/>
    <mergeCell ref="C353:G353"/>
    <mergeCell ref="A1:A2"/>
    <mergeCell ref="D1:D2"/>
    <mergeCell ref="C352:G352"/>
    <mergeCell ref="C349:G349"/>
    <mergeCell ref="C343:G343"/>
    <mergeCell ref="I1:I2"/>
    <mergeCell ref="I343:J343"/>
    <mergeCell ref="K345:M345"/>
    <mergeCell ref="I345:J345"/>
    <mergeCell ref="K344:M344"/>
    <mergeCell ref="K343:M343"/>
    <mergeCell ref="I344:J344"/>
  </mergeCells>
  <phoneticPr fontId="0" type="noConversion"/>
  <hyperlinks>
    <hyperlink ref="R110" r:id="rId1"/>
  </hyperlinks>
  <pageMargins left="0.3" right="0.47" top="0.984251969" bottom="0.984251969" header="0.4921259845" footer="0.4921259845"/>
  <pageSetup paperSize="8" scale="73" orientation="landscape" r:id="rId2"/>
  <headerFooter alignWithMargins="0">
    <oddFooter>&amp;L&amp;F&amp;Cstr.&amp;P&amp;Raktualizace: &amp;D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Platná ZÚ</vt:lpstr>
      <vt:lpstr>'Platná ZÚ'!Názvy_tisku</vt:lpstr>
      <vt:lpstr>'Platná ZÚ'!Oblast_tisku</vt:lpstr>
    </vt:vector>
  </TitlesOfParts>
  <Company>Povodí Moravy, s.p.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Iva Jelínková</dc:creator>
  <cp:lastModifiedBy>Jelínková Iva</cp:lastModifiedBy>
  <cp:lastPrinted>2012-03-15T08:55:44Z</cp:lastPrinted>
  <dcterms:created xsi:type="dcterms:W3CDTF">2008-05-12T13:26:52Z</dcterms:created>
  <dcterms:modified xsi:type="dcterms:W3CDTF">2017-06-02T08:56:27Z</dcterms:modified>
</cp:coreProperties>
</file>